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 defaultThemeVersion="124226"/>
  <bookViews>
    <workbookView xWindow="5865" yWindow="330" windowWidth="20895" windowHeight="1105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</sheets>
  <definedNames>
    <definedName name="Chemical">'Notice Data (Enter Data Here)'!$AF$23:$AF$28</definedName>
    <definedName name="Doedata">'DOE-STD-1027-92 Data'!$B$1:$E$760</definedName>
    <definedName name="Holder">'Notice Data (Enter Data Here)'!$AG$23:$AG$64</definedName>
    <definedName name="noticetype">'Notice Data (Enter Data Here)'!$AH$24:$AH$26</definedName>
    <definedName name="Nuclides">'Notice Data (Enter Data Here)'!$AD$24:$AD$782</definedName>
    <definedName name="Physical">'Notice Data (Enter Data Here)'!$AE$23:$AE$31</definedName>
    <definedName name="_xlnm.Print_Area" localSheetId="0">'Notice Data (Enter Data Here)'!$A$1:$I$31</definedName>
  </definedNames>
  <calcPr calcId="124519"/>
  <pivotCaches>
    <pivotCache cacheId="23" r:id="rId6"/>
  </pivotCaches>
</workbook>
</file>

<file path=xl/calcChain.xml><?xml version="1.0" encoding="utf-8"?>
<calcChain xmlns="http://schemas.openxmlformats.org/spreadsheetml/2006/main">
  <c r="D25" i="1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4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J75" i="1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J25" i="1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<sst xmlns="http://schemas.openxmlformats.org/spreadsheetml/2006/main" count="3329" uniqueCount="917">
  <si>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</si>
  <si>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</si>
  <si>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</si>
  <si>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</si>
  <si>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</si>
  <si>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</si>
  <si>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</si>
  <si>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</si>
  <si>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</si>
  <si>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</si>
  <si>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</si>
  <si>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</si>
  <si>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</si>
  <si>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</si>
  <si>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</si>
  <si>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</si>
  <si>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</si>
  <si>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</si>
  <si>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</si>
  <si>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</si>
  <si>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</si>
  <si>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</si>
  <si>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</si>
  <si>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</si>
  <si>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</si>
  <si>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</si>
  <si>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</si>
  <si>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</si>
  <si>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</si>
  <si>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</si>
  <si>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</si>
  <si>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</si>
  <si>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</si>
  <si>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</si>
  <si>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</si>
  <si>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</si>
  <si>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</si>
  <si>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</si>
  <si>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</si>
  <si>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</si>
  <si>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</si>
  <si>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</si>
  <si>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</si>
  <si>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</si>
  <si>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</si>
  <si>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</si>
  <si>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</si>
  <si>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</si>
  <si>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</si>
  <si>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</si>
  <si>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</si>
  <si>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</si>
  <si>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</si>
  <si>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</si>
  <si>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</si>
  <si>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</si>
  <si>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</si>
  <si>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</si>
  <si>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</si>
  <si>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</si>
  <si>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</si>
  <si>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</si>
  <si>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</si>
  <si>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</si>
  <si>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</si>
  <si>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</si>
  <si>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</si>
  <si>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</si>
  <si>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</si>
  <si>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</si>
  <si>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</si>
  <si>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</si>
  <si>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</si>
  <si>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</si>
  <si>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</si>
  <si>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</si>
  <si>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</si>
  <si>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</si>
  <si>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</si>
  <si>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</si>
  <si>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</si>
  <si>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</si>
  <si>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</si>
  <si>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</si>
  <si>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</si>
  <si>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</si>
  <si>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</si>
  <si>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</si>
  <si>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</si>
  <si>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</si>
  <si>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</si>
  <si>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</si>
  <si>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</si>
  <si>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</si>
  <si>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</si>
  <si>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</si>
  <si>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</si>
  <si>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</si>
  <si>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</si>
  <si>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</si>
  <si>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</si>
  <si>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</si>
  <si>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</si>
  <si>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</si>
  <si>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</si>
  <si>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</si>
  <si>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</si>
  <si>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</si>
  <si>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</si>
  <si>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</si>
  <si>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</si>
  <si>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</si>
  <si>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</si>
  <si>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</si>
  <si>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</si>
  <si>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</si>
  <si>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</si>
  <si>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</si>
  <si>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</si>
  <si>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</si>
  <si>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</si>
  <si>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</si>
  <si>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</si>
  <si>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</si>
  <si>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</si>
  <si>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</si>
  <si>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</si>
  <si>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</si>
  <si>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</si>
  <si>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</si>
  <si>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</si>
  <si>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</si>
  <si>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</si>
  <si>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</si>
  <si>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</si>
  <si>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</si>
  <si>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</si>
  <si>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</si>
  <si>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</si>
  <si>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</si>
  <si>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</si>
  <si>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</si>
  <si>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</si>
  <si>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</si>
  <si>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</si>
  <si>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</si>
  <si>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</si>
  <si>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</si>
  <si>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</si>
  <si>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</si>
  <si>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</si>
  <si>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</si>
  <si>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</si>
  <si>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</si>
  <si>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</si>
  <si>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</si>
  <si>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</si>
  <si>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</si>
  <si>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</si>
  <si>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</si>
  <si>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</si>
  <si>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</si>
  <si>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</si>
  <si>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</si>
  <si>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</si>
  <si>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</si>
  <si>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</si>
  <si>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</si>
  <si>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</si>
  <si>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</si>
  <si>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</si>
  <si>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</si>
  <si>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</si>
  <si>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</si>
  <si>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</si>
  <si>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</si>
  <si>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</si>
  <si>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</si>
  <si>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</si>
  <si>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</si>
  <si>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</si>
  <si>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</si>
  <si>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</si>
  <si>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</si>
  <si>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</si>
  <si>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</si>
  <si>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</si>
  <si>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</si>
  <si>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</si>
  <si>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</si>
  <si>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</si>
  <si>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</si>
  <si>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</si>
  <si>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</si>
  <si>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</si>
  <si>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</si>
  <si>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</si>
  <si>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</si>
  <si>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</si>
  <si>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</si>
  <si>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</si>
  <si>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</si>
  <si>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</si>
  <si>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</si>
  <si>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</si>
  <si>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</si>
  <si>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</si>
  <si>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</si>
  <si>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</si>
  <si>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</si>
  <si>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</si>
  <si>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</si>
  <si>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</si>
  <si>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</si>
  <si>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</si>
  <si>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</si>
  <si>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</si>
  <si>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</si>
  <si>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</si>
  <si>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</si>
  <si>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</si>
  <si>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</si>
  <si>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</si>
  <si>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</si>
  <si>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</si>
  <si>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</si>
  <si>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</si>
  <si>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</si>
  <si>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</si>
  <si>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</si>
  <si>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</si>
  <si>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</si>
  <si>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</si>
  <si>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</si>
  <si>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</si>
  <si>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</si>
  <si>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</si>
  <si>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</si>
  <si>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</si>
  <si>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</si>
  <si>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</si>
  <si>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</si>
  <si>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</si>
  <si>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</si>
  <si>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</si>
  <si>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</si>
  <si>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</si>
  <si>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</si>
  <si>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</si>
  <si>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</si>
  <si>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</si>
  <si>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</si>
  <si>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</si>
  <si>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</si>
  <si>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</si>
  <si>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</si>
  <si>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</si>
  <si>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</si>
  <si>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</si>
  <si>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</si>
  <si>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</si>
  <si>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</si>
  <si>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</si>
  <si>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</si>
  <si>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</si>
  <si>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</si>
  <si>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</si>
  <si>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</si>
  <si>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</si>
  <si>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</si>
  <si>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</si>
  <si>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</si>
  <si>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</si>
  <si>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</si>
  <si>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</si>
  <si>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</si>
  <si>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</si>
  <si>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</si>
  <si>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</si>
  <si>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</si>
  <si>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</si>
  <si>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</si>
  <si>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</si>
  <si>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</si>
  <si>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</si>
  <si>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</si>
  <si>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</si>
  <si>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</si>
  <si>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</si>
  <si>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</si>
  <si>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</si>
  <si>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</si>
  <si>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</si>
  <si>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</si>
  <si>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</si>
  <si>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</si>
  <si>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</si>
  <si>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</si>
  <si>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</si>
  <si>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</si>
  <si>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</si>
  <si>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</si>
  <si>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</si>
  <si>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</si>
  <si>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</si>
  <si>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</si>
  <si>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</si>
  <si>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</si>
  <si>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</si>
  <si>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</si>
  <si>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</si>
  <si>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</si>
  <si>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</si>
  <si>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</si>
  <si>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</si>
  <si>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</si>
  <si>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</si>
  <si>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</si>
  <si>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</si>
  <si>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</si>
  <si>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</si>
  <si>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</si>
  <si>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</si>
  <si>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</si>
  <si>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</si>
  <si>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</si>
  <si>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</si>
  <si>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</si>
  <si>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</si>
  <si>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</si>
  <si>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</si>
  <si>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</si>
  <si>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</si>
  <si>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</si>
  <si>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</si>
  <si>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</si>
  <si>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</si>
  <si>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</si>
  <si>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</si>
  <si>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</si>
  <si>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</si>
  <si>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</si>
  <si>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</si>
  <si>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</si>
  <si>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</si>
  <si>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</si>
  <si>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</si>
  <si>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</si>
  <si>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</si>
  <si>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</si>
  <si>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</si>
  <si>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</si>
  <si>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</si>
  <si>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</si>
  <si>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</si>
  <si>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</si>
  <si>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</si>
  <si>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</si>
  <si>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</si>
  <si>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</si>
  <si>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</si>
  <si>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</si>
  <si>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</si>
  <si>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</si>
  <si>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</si>
  <si>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</si>
  <si>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</si>
  <si>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</si>
  <si>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</si>
  <si>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</si>
  <si>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</si>
  <si>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</si>
  <si>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</si>
  <si>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</si>
  <si>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</si>
  <si>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</si>
  <si>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</si>
  <si>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</si>
  <si>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</si>
  <si>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</si>
  <si>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</si>
  <si>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</si>
  <si>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</si>
  <si>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</si>
  <si>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</si>
  <si>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</si>
  <si>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</si>
  <si>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</si>
  <si>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</si>
  <si>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</si>
  <si>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</si>
  <si>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</si>
  <si>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</si>
  <si>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</si>
  <si>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</si>
  <si>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</si>
  <si>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</si>
  <si>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</si>
  <si>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</si>
  <si>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</si>
  <si>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</si>
  <si>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</si>
  <si>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</si>
  <si>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</si>
  <si>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</si>
  <si>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</si>
  <si>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</si>
  <si>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</si>
  <si>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</si>
  <si>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</si>
  <si>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</si>
  <si>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</si>
  <si>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</si>
  <si>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</si>
  <si>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</si>
  <si>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</si>
  <si>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</si>
  <si>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</si>
  <si>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</si>
  <si>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</si>
  <si>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</si>
  <si>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</si>
  <si>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</si>
  <si>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</si>
  <si>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</si>
  <si>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</si>
  <si>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</si>
  <si>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</si>
  <si>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</si>
  <si>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</si>
  <si>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</si>
  <si>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</si>
  <si>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</si>
  <si>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</si>
  <si>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</si>
  <si>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</si>
  <si>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</si>
  <si>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</si>
  <si>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</si>
  <si>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</si>
  <si>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</si>
  <si>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</si>
  <si>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</si>
  <si>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</si>
  <si>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</si>
  <si>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</si>
  <si>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</si>
  <si>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</si>
  <si>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</si>
  <si>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</si>
  <si>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</si>
  <si>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</si>
  <si>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</si>
  <si>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</si>
  <si>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</si>
  <si>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</si>
  <si>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</si>
  <si>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</si>
  <si>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</si>
  <si>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</si>
  <si>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</si>
  <si>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</si>
  <si>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</si>
  <si>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</si>
  <si>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</si>
  <si>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</si>
  <si>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</si>
  <si>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</si>
  <si>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</si>
  <si>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</si>
  <si>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</si>
  <si>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</si>
  <si>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</si>
  <si>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</si>
  <si>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</si>
  <si>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</si>
  <si>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</si>
  <si>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</si>
  <si>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</si>
  <si>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</si>
  <si>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</si>
  <si>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</si>
  <si>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</si>
  <si>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</si>
  <si>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</si>
  <si>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</si>
  <si>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</si>
  <si>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</si>
  <si>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</si>
  <si>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</si>
  <si>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</si>
  <si>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</si>
  <si>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</si>
  <si>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</si>
  <si>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</si>
  <si>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</si>
  <si>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</si>
  <si>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</si>
  <si>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</si>
  <si>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</si>
  <si>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</si>
  <si>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</si>
  <si>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</si>
  <si>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</si>
  <si>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</si>
  <si>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</si>
  <si>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</si>
  <si>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</si>
  <si>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</si>
  <si>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</si>
  <si>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</si>
  <si>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</si>
  <si>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</si>
  <si>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</si>
  <si>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</si>
  <si>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</si>
  <si>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</si>
  <si>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</si>
  <si>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</si>
  <si>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</si>
  <si>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</si>
  <si>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</si>
  <si>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</si>
  <si>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</si>
  <si>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</si>
  <si>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</si>
  <si>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</si>
  <si>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</si>
  <si>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</si>
  <si>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</si>
  <si>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</si>
  <si>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</si>
  <si>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</si>
  <si>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</si>
  <si>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</si>
  <si>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</si>
  <si>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</si>
  <si>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</si>
  <si>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</si>
  <si>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</si>
  <si>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</si>
  <si>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</si>
  <si>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</si>
  <si>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</si>
  <si>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</si>
  <si>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</si>
  <si>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</si>
  <si>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</si>
  <si>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</si>
  <si>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</si>
  <si>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</si>
  <si>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</si>
  <si>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</si>
  <si>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</si>
  <si>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</si>
  <si>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</si>
  <si>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</si>
  <si>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</si>
  <si>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</si>
  <si>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</si>
  <si>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</si>
  <si>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</si>
  <si>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</si>
  <si>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</si>
  <si>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</si>
  <si>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</si>
  <si>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</si>
  <si>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</si>
  <si>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</si>
  <si>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</si>
  <si>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</si>
  <si>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</si>
  <si>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</si>
  <si>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</si>
  <si>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</si>
  <si>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</si>
  <si>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</si>
  <si>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</si>
  <si>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</si>
  <si>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</si>
  <si>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</si>
  <si>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</si>
  <si>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</si>
  <si>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</si>
  <si>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</si>
  <si>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</si>
  <si>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</si>
  <si>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</si>
  <si>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</si>
  <si>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</si>
  <si>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</si>
  <si>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</si>
  <si>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</si>
  <si>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</si>
  <si>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</si>
  <si>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</si>
  <si>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</si>
  <si>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</si>
  <si>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</si>
  <si>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</si>
  <si>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</si>
  <si>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</si>
  <si>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</si>
  <si>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</si>
  <si>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</si>
  <si>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</si>
  <si>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</si>
  <si>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</si>
  <si>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</si>
  <si>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</si>
  <si>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</si>
  <si>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</si>
  <si>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</si>
  <si>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</si>
  <si>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</si>
  <si>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</si>
  <si>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</si>
  <si>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</si>
  <si>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</si>
  <si>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</si>
  <si>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</si>
  <si>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</si>
  <si>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</si>
  <si>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</si>
  <si>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</si>
  <si>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</si>
  <si>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</si>
  <si>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</si>
  <si>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</si>
  <si>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</si>
  <si>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</si>
  <si>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</si>
  <si>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</si>
  <si>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</si>
  <si>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</si>
  <si>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</si>
  <si>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</si>
  <si>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</si>
  <si>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</si>
  <si>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</si>
  <si>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</si>
  <si>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</si>
  <si>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</si>
  <si>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</si>
  <si>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</si>
  <si>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</si>
  <si>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</si>
  <si>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</si>
  <si>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</si>
  <si>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</si>
  <si>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</si>
  <si>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</si>
  <si>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</si>
  <si>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</si>
  <si>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</si>
  <si>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</si>
  <si>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</si>
  <si>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</si>
  <si>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</si>
  <si>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</si>
  <si>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</si>
  <si>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</si>
  <si>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</si>
  <si>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</si>
  <si>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</si>
  <si>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</si>
  <si>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</si>
  <si>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</si>
  <si>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</si>
  <si>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</si>
  <si>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</si>
  <si>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</si>
  <si>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</si>
  <si>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</si>
  <si>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</si>
  <si>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</si>
  <si>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</si>
  <si>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</si>
  <si>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</si>
  <si>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</si>
  <si>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</si>
  <si>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</si>
  <si>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</si>
  <si>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</si>
  <si>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</si>
  <si>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</si>
  <si>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</si>
  <si>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</si>
  <si>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</si>
  <si>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</si>
  <si>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</si>
  <si>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</si>
  <si>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</si>
  <si>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</si>
  <si>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</si>
  <si>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</si>
  <si>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</si>
  <si>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</si>
  <si>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</si>
  <si>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</si>
  <si>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</si>
  <si>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</si>
  <si>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</si>
  <si>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</si>
  <si>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</si>
  <si>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</si>
  <si>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</si>
  <si>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</si>
  <si>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</si>
  <si>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</si>
  <si>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</si>
  <si>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</si>
  <si>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</si>
  <si>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</si>
  <si>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</si>
  <si>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</si>
  <si>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</si>
  <si>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</si>
  <si>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</si>
  <si>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</si>
  <si>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</si>
  <si>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</si>
  <si>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</si>
  <si>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</si>
  <si>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</si>
  <si>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</si>
  <si>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</si>
  <si>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</si>
  <si>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</si>
  <si>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</si>
  <si>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</si>
  <si>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</si>
  <si>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</si>
  <si>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</si>
  <si>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</si>
  <si>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</si>
  <si>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</si>
  <si>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</si>
  <si>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</si>
  <si>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</si>
  <si>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</si>
  <si>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</si>
  <si>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</si>
  <si>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</si>
  <si>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</si>
  <si>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</si>
  <si>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</si>
  <si>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</si>
  <si>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</si>
  <si>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</si>
  <si>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</si>
  <si>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</si>
  <si>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</si>
  <si>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</si>
  <si>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</si>
  <si>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</si>
  <si>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</si>
  <si>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</si>
  <si>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</si>
  <si>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</si>
  <si>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</si>
  <si>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</si>
  <si>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</si>
  <si>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</si>
  <si>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</si>
  <si>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</si>
  <si>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</si>
  <si>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</si>
  <si>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</si>
  <si>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</si>
  <si>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</si>
  <si>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</si>
  <si>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</si>
  <si>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</si>
  <si>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</si>
  <si>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</si>
  <si>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</si>
  <si>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</si>
  <si>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</si>
  <si>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</si>
  <si>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</si>
  <si>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</si>
  <si>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</si>
  <si>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</si>
  <si>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</si>
  <si>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</si>
  <si>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</si>
  <si>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</si>
  <si>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</si>
  <si>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</si>
  <si>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</si>
  <si>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</si>
  <si>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</si>
  <si>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</si>
  <si>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</si>
  <si>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</si>
  <si>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</si>
  <si>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</si>
  <si>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</si>
  <si>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</si>
  <si>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</si>
  <si>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</si>
  <si>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</si>
  <si>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</si>
  <si>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</si>
  <si>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</si>
  <si>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</si>
  <si>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</si>
  <si>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</si>
  <si>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</si>
  <si>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</si>
  <si>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</si>
  <si>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</si>
  <si>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</si>
  <si>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</si>
  <si>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</si>
  <si>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</si>
  <si>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</si>
  <si>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</si>
  <si>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</si>
  <si>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</si>
  <si>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</si>
  <si>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</si>
  <si>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</si>
  <si>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</si>
  <si>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</si>
  <si>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</si>
  <si>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</si>
  <si>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</si>
  <si>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</si>
  <si>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</si>
  <si>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</si>
  <si>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</si>
  <si>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</si>
  <si>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</si>
  <si>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</si>
  <si>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</si>
  <si>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</si>
  <si>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</si>
  <si>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</si>
  <si>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</si>
  <si>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</si>
  <si>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</si>
  <si>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</si>
  <si>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</si>
  <si>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</si>
  <si>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</si>
  <si>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</si>
  <si>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</si>
  <si>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</si>
  <si>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</si>
  <si>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</si>
  <si>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</si>
  <si>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</si>
  <si>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</si>
  <si>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</si>
  <si>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</si>
  <si>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</si>
  <si>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</si>
  <si>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</si>
  <si>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</si>
  <si>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</si>
  <si>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</si>
  <si>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</si>
  <si>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</si>
  <si>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</si>
  <si>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</si>
  <si>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</si>
  <si>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</si>
  <si>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</si>
  <si>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</si>
  <si>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</si>
  <si>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</si>
  <si>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</si>
  <si>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</si>
  <si>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</si>
  <si>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</si>
  <si>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</si>
  <si>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</si>
  <si>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</si>
  <si>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</si>
  <si>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</si>
  <si>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</si>
  <si>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</si>
  <si>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</si>
  <si>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</si>
  <si>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</si>
  <si>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</si>
  <si>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</si>
  <si>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</si>
  <si>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GTSCXX1</t>
  </si>
  <si>
    <t>GTSC0030</t>
  </si>
  <si>
    <t>GTSC1129</t>
  </si>
  <si>
    <t>GTSCXX2</t>
  </si>
  <si>
    <t>GTSC XXX9</t>
  </si>
  <si>
    <t>C26H46FeI2N2OSi</t>
  </si>
  <si>
    <t>C44H76Fe2N4Si4U</t>
  </si>
  <si>
    <t>C44H76Fe2I3N4Si</t>
  </si>
  <si>
    <t>C8H16I4O4U</t>
  </si>
  <si>
    <t>UO2</t>
  </si>
  <si>
    <t>soil NT</t>
  </si>
  <si>
    <t>LBNL Container ID</t>
  </si>
  <si>
    <t>010885</t>
  </si>
  <si>
    <t>012438</t>
  </si>
  <si>
    <t>031261</t>
  </si>
  <si>
    <t>031879</t>
  </si>
  <si>
    <t>Booth</t>
  </si>
  <si>
    <t>Corwin</t>
  </si>
  <si>
    <t>Lawrence Berkeley National Lab</t>
  </si>
  <si>
    <t>chbooth@lbl.gov</t>
  </si>
  <si>
    <t>Berkeley</t>
  </si>
  <si>
    <t>US</t>
  </si>
  <si>
    <t>510 486 6079</t>
  </si>
  <si>
    <t>11-2</t>
  </si>
  <si>
    <t>not required for LBNL</t>
  </si>
  <si>
    <t>Radiation Protection Group
attn: Corwin Booth, RWA 1020, Zone 1
Lawrence Berkeley National Laboratory
MS 75-127
Berkeley, CA 94720</t>
  </si>
  <si>
    <t>3521, 4069</t>
  </si>
</sst>
</file>

<file path=xl/styles.xml><?xml version="1.0" encoding="utf-8"?>
<styleSheet xmlns="http://schemas.openxmlformats.org/spreadsheetml/2006/main">
  <numFmts count="3">
    <numFmt numFmtId="165" formatCode="0.000%"/>
    <numFmt numFmtId="166" formatCode="0.0E+00"/>
    <numFmt numFmtId="167" formatCode="0.00E+000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.35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9" fillId="3" borderId="0" applyNumberFormat="0" applyBorder="0" applyAlignment="0" applyProtection="0"/>
    <xf numFmtId="0" fontId="5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9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9" fillId="3" borderId="0" xfId="1" applyAlignment="1">
      <alignment horizontal="center"/>
    </xf>
    <xf numFmtId="0" fontId="11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1" fillId="0" borderId="0" xfId="0" applyFont="1" applyProtection="1">
      <protection locked="0"/>
    </xf>
    <xf numFmtId="0" fontId="9" fillId="3" borderId="0" xfId="1" applyProtection="1">
      <protection locked="0"/>
    </xf>
    <xf numFmtId="0" fontId="9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10" fillId="0" borderId="0" xfId="0" applyFont="1"/>
    <xf numFmtId="11" fontId="10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2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2" fillId="0" borderId="0" xfId="0" applyNumberFormat="1" applyFont="1"/>
    <xf numFmtId="0" fontId="12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10" fillId="6" borderId="3" xfId="0" applyFont="1" applyFill="1" applyBorder="1"/>
    <xf numFmtId="0" fontId="10" fillId="6" borderId="4" xfId="0" applyFont="1" applyFill="1" applyBorder="1"/>
    <xf numFmtId="0" fontId="10" fillId="6" borderId="5" xfId="0" applyFont="1" applyFill="1" applyBorder="1"/>
    <xf numFmtId="0" fontId="0" fillId="6" borderId="6" xfId="0" applyFill="1" applyBorder="1"/>
    <xf numFmtId="0" fontId="10" fillId="6" borderId="7" xfId="0" applyFont="1" applyFill="1" applyBorder="1"/>
    <xf numFmtId="0" fontId="10" fillId="6" borderId="8" xfId="0" applyFont="1" applyFill="1" applyBorder="1"/>
    <xf numFmtId="0" fontId="10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5" fontId="0" fillId="6" borderId="7" xfId="0" applyNumberFormat="1" applyFill="1" applyBorder="1" applyAlignment="1">
      <alignment horizontal="center" wrapText="1"/>
    </xf>
    <xf numFmtId="0" fontId="10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5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1" fillId="0" borderId="0" xfId="0" applyFont="1" applyProtection="1">
      <protection locked="0"/>
    </xf>
    <xf numFmtId="166" fontId="6" fillId="0" borderId="0" xfId="0" applyNumberFormat="1" applyFont="1" applyAlignment="1" applyProtection="1">
      <alignment horizontal="right"/>
      <protection locked="0"/>
    </xf>
    <xf numFmtId="167" fontId="12" fillId="0" borderId="0" xfId="0" applyNumberFormat="1" applyFont="1"/>
    <xf numFmtId="49" fontId="8" fillId="3" borderId="0" xfId="1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" fillId="0" borderId="0" xfId="3" applyFont="1" applyAlignment="1" applyProtection="1">
      <alignment horizontal="left" indent="2"/>
      <protection locked="0"/>
    </xf>
    <xf numFmtId="0" fontId="1" fillId="0" borderId="0" xfId="3" applyFont="1" applyAlignment="1" applyProtection="1">
      <alignment horizontal="left" wrapText="1" indent="2"/>
      <protection locked="0"/>
    </xf>
    <xf numFmtId="0" fontId="13" fillId="0" borderId="0" xfId="4" applyAlignment="1" applyProtection="1">
      <alignment horizontal="left" indent="2"/>
      <protection locked="0"/>
    </xf>
    <xf numFmtId="0" fontId="6" fillId="0" borderId="0" xfId="0" applyFont="1" applyAlignment="1" applyProtection="1">
      <alignment horizontal="center"/>
      <protection locked="0"/>
    </xf>
    <xf numFmtId="14" fontId="1" fillId="0" borderId="0" xfId="3" applyNumberFormat="1" applyFont="1" applyAlignment="1" applyProtection="1">
      <alignment horizontal="left" indent="2"/>
      <protection locked="0"/>
    </xf>
    <xf numFmtId="49" fontId="1" fillId="0" borderId="0" xfId="3" applyNumberFormat="1" applyFont="1" applyAlignment="1" applyProtection="1">
      <alignment horizontal="left" indent="2"/>
      <protection locked="0"/>
    </xf>
    <xf numFmtId="14" fontId="1" fillId="0" borderId="0" xfId="3" applyNumberFormat="1" applyFont="1" applyAlignment="1" applyProtection="1">
      <alignment horizontal="left" indent="3"/>
      <protection locked="0"/>
    </xf>
    <xf numFmtId="0" fontId="1" fillId="0" borderId="0" xfId="3" applyNumberFormat="1" applyFont="1" applyAlignment="1" applyProtection="1">
      <alignment horizontal="left" indent="2"/>
      <protection locked="0"/>
    </xf>
  </cellXfs>
  <cellStyles count="5">
    <cellStyle name="Accent1" xfId="1" builtinId="29"/>
    <cellStyle name="Excel Built-in Normal" xfId="3"/>
    <cellStyle name="Hyperlink" xfId="4" builtinId="8"/>
    <cellStyle name="Normal" xfId="0" builtinId="0"/>
    <cellStyle name="Normal_Sheet1" xfId="2"/>
  </cellStyles>
  <dxfs count="26">
    <dxf>
      <numFmt numFmtId="30" formatCode="@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protection locked="0" hidden="0"/>
    </dxf>
    <dxf>
      <protection locked="0" hidden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440056</xdr:colOff>
      <xdr:row>1</xdr:row>
      <xdr:rowOff>123825</xdr:rowOff>
    </xdr:from>
    <xdr:to>
      <xdr:col>10</xdr:col>
      <xdr:colOff>392431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526788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151502</xdr:colOff>
      <xdr:row>27</xdr:row>
      <xdr:rowOff>31937</xdr:rowOff>
    </xdr:from>
    <xdr:to>
      <xdr:col>10</xdr:col>
      <xdr:colOff>524924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114055</xdr:rowOff>
    </xdr:from>
    <xdr:ext cx="4240735" cy="1719088"/>
    <xdr:sp macro="" textlink="">
      <xdr:nvSpPr>
        <xdr:cNvPr id="4" name="Rectangle 3"/>
        <xdr:cNvSpPr/>
      </xdr:nvSpPr>
      <xdr:spPr>
        <a:xfrm>
          <a:off x="6638883" y="104530"/>
          <a:ext cx="4152996" cy="1682512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1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booth" refreshedDate="41730.675175810182" createdVersion="3" refreshedVersion="3" minRefreshableVersion="3" recordCount="185">
  <cacheSource type="worksheet">
    <worksheetSource name="Table5"/>
  </cacheSource>
  <cacheFields count="12">
    <cacheField name="Sample Number" numFmtId="0">
      <sharedItems containsBlank="1"/>
    </cacheField>
    <cacheField name="Nuclide" numFmtId="0">
      <sharedItems containsBlank="1" count="23">
        <s v="U-238"/>
        <s v="U-235"/>
        <m/>
        <s v="I-12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String="0" containsBlank="1" containsNumber="1" minValue="1.388888888888889E-2" maxValue="0.1"/>
    </cacheField>
    <cacheField name="Activity (Bq)" numFmtId="11">
      <sharedItems containsMixedTypes="1" containsNumber="1" minValue="372.96" maxValue="1294.704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008E-8" maxValue="3.4992E-8"/>
    </cacheField>
    <cacheField name="Comments" numFmtId="0">
      <sharedItems containsBlank="1"/>
    </cacheField>
    <cacheField name="LBNL Container ID" numFmtId="49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XX1"/>
    <x v="0"/>
    <n v="0.03"/>
    <n v="372.96"/>
    <s v="Powder"/>
    <s v="Compound"/>
    <n v="7"/>
    <s v="4j"/>
    <n v="1"/>
    <n v="1.008E-8"/>
    <s v="C26H46FeI2N2OSi"/>
    <s v="010885"/>
  </r>
  <r>
    <s v="GTSCXX1"/>
    <x v="0"/>
    <n v="0.03"/>
    <n v="372.96"/>
    <s v="Powder"/>
    <s v="Compound"/>
    <n v="7"/>
    <s v="4j"/>
    <n v="1"/>
    <n v="1.008E-8"/>
    <s v="C44H76Fe2N4Si4U"/>
    <s v="010885"/>
  </r>
  <r>
    <s v="GTSCXX1"/>
    <x v="0"/>
    <n v="0.03"/>
    <n v="372.96"/>
    <s v="Powder"/>
    <s v="Compound"/>
    <n v="7"/>
    <s v="4j"/>
    <n v="1"/>
    <n v="1.008E-8"/>
    <s v="C44H76Fe2I3N4Si"/>
    <s v="010885"/>
  </r>
  <r>
    <s v="GTSCXX1"/>
    <x v="0"/>
    <n v="0.03"/>
    <n v="372.96"/>
    <s v="Powder"/>
    <s v="Compound"/>
    <n v="7"/>
    <s v="4j"/>
    <n v="1"/>
    <n v="1.008E-8"/>
    <s v="C8H16I4O4U"/>
    <s v="010885"/>
  </r>
  <r>
    <s v="GTSCXX1"/>
    <x v="0"/>
    <n v="0.03"/>
    <n v="372.96"/>
    <s v="Powder"/>
    <s v="Compound"/>
    <n v="7"/>
    <s v="4j"/>
    <n v="1"/>
    <n v="1.008E-8"/>
    <s v="C44H76Fe2N4Si4U"/>
    <s v="010885"/>
  </r>
  <r>
    <s v="GTSCXX1"/>
    <x v="0"/>
    <n v="0.03"/>
    <n v="372.96"/>
    <s v="Powder"/>
    <s v="Compound"/>
    <n v="7"/>
    <s v="4j"/>
    <n v="1"/>
    <n v="1.008E-8"/>
    <s v="C44H76Fe2I3N4Si"/>
    <s v="010885"/>
  </r>
  <r>
    <s v="GTSC0030"/>
    <x v="0"/>
    <n v="4.9000000000000002E-2"/>
    <n v="609.16800000000001"/>
    <s v="Powder"/>
    <s v="Oxide"/>
    <n v="7"/>
    <s v="4a"/>
    <n v="1"/>
    <n v="1.6464000000000001E-8"/>
    <s v="UO2"/>
    <s v="012438"/>
  </r>
  <r>
    <s v="GTSC1129"/>
    <x v="1"/>
    <n v="1.388888888888889E-2"/>
    <n v="1110.0000000000002"/>
    <s v="Powder"/>
    <s v="Other"/>
    <n v="7"/>
    <s v="1g"/>
    <n v="1"/>
    <n v="3.0000000000000004E-8"/>
    <s v="soil NT"/>
    <s v="031261"/>
  </r>
  <r>
    <s v="GTSCXX2"/>
    <x v="1"/>
    <n v="1.6199999999999999E-2"/>
    <n v="1294.704"/>
    <s v="Powder"/>
    <s v="Other"/>
    <n v="7"/>
    <s v="1g"/>
    <n v="1"/>
    <n v="3.4992E-8"/>
    <s v="soil NT"/>
    <s v="031879"/>
  </r>
  <r>
    <s v="GTSC XXX9"/>
    <x v="0"/>
    <n v="0.1"/>
    <n v="1243.2"/>
    <s v="Powder"/>
    <s v="Compound"/>
    <n v="7"/>
    <s v="4c"/>
    <n v="1"/>
    <n v="3.3600000000000003E-8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2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3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x="1"/>
        <item x="0"/>
        <item x="2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  <pivotField showAll="0" defaultSubtotal="0"/>
  </pivotFields>
  <rowFields count="1">
    <field x="1"/>
  </rowFields>
  <rowItems count="4"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L208" totalsRowShown="0" headerRowDxfId="14" dataDxfId="13">
  <autoFilter ref="A23:L208">
    <filterColumn colId="11"/>
  </autoFilter>
  <tableColumns count="12">
    <tableColumn id="1" name="Sample Number" dataDxfId="25"/>
    <tableColumn id="2" name="Nuclide" dataDxfId="24"/>
    <tableColumn id="4" name="Mass (g)" dataDxfId="23"/>
    <tableColumn id="9" name="Activity (Bq)" dataDxfId="22">
      <calculatedColumnFormula>IF('Notice Data (Enter Data Here)'!$C24="","",'Notice Data (Enter Data Here)'!$C24*VLOOKUP('Notice Data (Enter Data Here)'!$B24,Doedata,4,FALSE)*37000000000)</calculatedColumnFormula>
    </tableColumn>
    <tableColumn id="5" name="Physical State" dataDxfId="21"/>
    <tableColumn id="6" name="Chemical State" dataDxfId="20"/>
    <tableColumn id="7" name="Notice Type" dataDxfId="19"/>
    <tableColumn id="8" name="Cont Cat No" dataDxfId="18"/>
    <tableColumn id="3" name="Shipping Package Number" dataDxfId="17"/>
    <tableColumn id="10" name="Activity (Ci)" dataDxfId="16">
      <calculatedColumnFormula>IF('Notice Data (Enter Data Here)'!$D24="","",'Notice Data (Enter Data Here)'!$D24/37000000000)</calculatedColumnFormula>
    </tableColumn>
    <tableColumn id="11" name="Comments" dataDxfId="15"/>
    <tableColumn id="12" name="LBNL Container ID" dataDxfId="0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0" dataDxfId="9">
  <autoFilter ref="A1:B20"/>
  <tableColumns count="2">
    <tableColumn id="1" name="Parameter" dataDxfId="12"/>
    <tableColumn id="2" name="Value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7">
      <calculatedColumnFormula>IF('Example Data'!$C24="","",'Example Data'!$C24*VLOOKUP('Example Data'!$B24,Doedata,4)*37000000000)</calculatedColumnFormula>
    </tableColumn>
    <tableColumn id="5" name="Physical State" dataDxfId="6"/>
    <tableColumn id="6" name="Chemical State" dataDxfId="5"/>
    <tableColumn id="7" name="Notice Type" dataDxfId="4"/>
    <tableColumn id="8" name="Cont Cat No" dataDxfId="3"/>
    <tableColumn id="3" name="Shipping Package Number" dataDxfId="2"/>
    <tableColumn id="10" name="Activity (Ci)" dataDxfId="1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booth@lb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3"/>
  <sheetViews>
    <sheetView tabSelected="1" zoomScale="70" zoomScaleNormal="70" zoomScalePageLayoutView="85" workbookViewId="0">
      <selection activeCell="B20" sqref="B20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9.140625" style="9" bestFit="1" customWidth="1"/>
    <col min="10" max="10" width="17.140625" style="9" customWidth="1"/>
    <col min="11" max="11" width="38.7109375" style="9" customWidth="1"/>
    <col min="12" max="12" width="16.140625" style="64" customWidth="1"/>
    <col min="13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66" t="s">
        <v>906</v>
      </c>
      <c r="K2" s="11"/>
    </row>
    <row r="3" spans="1:11">
      <c r="A3" s="18" t="s">
        <v>9</v>
      </c>
      <c r="B3" s="66" t="s">
        <v>907</v>
      </c>
      <c r="K3" s="11"/>
    </row>
    <row r="4" spans="1:11">
      <c r="A4" s="18" t="s">
        <v>12</v>
      </c>
      <c r="B4" s="66" t="s">
        <v>908</v>
      </c>
      <c r="K4" s="11"/>
    </row>
    <row r="5" spans="1:11" ht="90">
      <c r="A5" s="18" t="s">
        <v>10</v>
      </c>
      <c r="B5" s="67" t="s">
        <v>915</v>
      </c>
      <c r="C5" s="9" t="s">
        <v>881</v>
      </c>
      <c r="K5" s="11"/>
    </row>
    <row r="6" spans="1:11">
      <c r="A6" s="18" t="s">
        <v>11</v>
      </c>
      <c r="B6" s="66"/>
      <c r="K6" s="11"/>
    </row>
    <row r="7" spans="1:11">
      <c r="A7" s="18" t="s">
        <v>878</v>
      </c>
      <c r="B7" s="68" t="s">
        <v>909</v>
      </c>
      <c r="K7" s="11"/>
    </row>
    <row r="8" spans="1:11">
      <c r="A8" s="18" t="s">
        <v>13</v>
      </c>
      <c r="B8" s="66" t="s">
        <v>910</v>
      </c>
      <c r="K8" s="11"/>
    </row>
    <row r="9" spans="1:11">
      <c r="A9" s="18" t="s">
        <v>14</v>
      </c>
      <c r="B9" s="66" t="s">
        <v>25</v>
      </c>
      <c r="K9" s="11"/>
    </row>
    <row r="10" spans="1:11">
      <c r="A10" s="18" t="s">
        <v>15</v>
      </c>
      <c r="B10" s="66">
        <v>94720</v>
      </c>
      <c r="K10" s="11"/>
    </row>
    <row r="11" spans="1:11">
      <c r="A11" s="18" t="s">
        <v>809</v>
      </c>
      <c r="B11" s="66" t="s">
        <v>911</v>
      </c>
      <c r="K11" s="11"/>
    </row>
    <row r="12" spans="1:11">
      <c r="A12" s="18" t="s">
        <v>26</v>
      </c>
      <c r="B12" s="66" t="s">
        <v>912</v>
      </c>
      <c r="K12" s="23"/>
    </row>
    <row r="13" spans="1:11">
      <c r="A13" s="18" t="s">
        <v>839</v>
      </c>
      <c r="B13" s="69" t="s">
        <v>916</v>
      </c>
      <c r="K13" s="12"/>
    </row>
    <row r="14" spans="1:11">
      <c r="A14" s="18" t="s">
        <v>16</v>
      </c>
      <c r="B14" s="70">
        <v>41708</v>
      </c>
      <c r="K14" s="30"/>
    </row>
    <row r="15" spans="1:11">
      <c r="A15" s="18" t="s">
        <v>41</v>
      </c>
      <c r="B15" s="71" t="s">
        <v>913</v>
      </c>
      <c r="C15" s="9" t="s">
        <v>854</v>
      </c>
      <c r="K15" s="12"/>
    </row>
    <row r="16" spans="1:11">
      <c r="A16" s="18" t="s">
        <v>40</v>
      </c>
      <c r="B16" s="70">
        <v>41740</v>
      </c>
      <c r="C16" s="9" t="s">
        <v>854</v>
      </c>
      <c r="K16" s="14"/>
    </row>
    <row r="17" spans="1:34">
      <c r="A17" s="18" t="s">
        <v>811</v>
      </c>
      <c r="B17" s="72">
        <v>41744</v>
      </c>
      <c r="C17" s="9" t="s">
        <v>853</v>
      </c>
      <c r="K17" s="13"/>
    </row>
    <row r="18" spans="1:34">
      <c r="A18" s="18" t="s">
        <v>42</v>
      </c>
      <c r="B18" s="73" t="s">
        <v>914</v>
      </c>
      <c r="C18" s="9" t="s">
        <v>853</v>
      </c>
      <c r="K18" s="11"/>
    </row>
    <row r="19" spans="1:34">
      <c r="A19" s="18" t="s">
        <v>807</v>
      </c>
      <c r="B19" s="73">
        <v>1</v>
      </c>
      <c r="C19" s="9" t="s">
        <v>43</v>
      </c>
      <c r="K19" s="11"/>
    </row>
    <row r="20" spans="1:34">
      <c r="A20" s="18" t="s">
        <v>808</v>
      </c>
      <c r="B20" s="66">
        <v>5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L23" s="63" t="s">
        <v>901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890</v>
      </c>
      <c r="B24" s="9" t="s">
        <v>35</v>
      </c>
      <c r="C24" s="19">
        <v>0.03</v>
      </c>
      <c r="D24" s="32">
        <f>IF('Notice Data (Enter Data Here)'!$C24="","",'Notice Data (Enter Data Here)'!$C24*VLOOKUP('Notice Data (Enter Data Here)'!$B24,Doedata,4,FALSE)*37000000000)</f>
        <v>372.96</v>
      </c>
      <c r="E24" s="10" t="s">
        <v>817</v>
      </c>
      <c r="F24" s="10" t="s">
        <v>823</v>
      </c>
      <c r="G24" s="10">
        <v>7</v>
      </c>
      <c r="H24" s="10" t="s">
        <v>868</v>
      </c>
      <c r="I24" s="10">
        <v>1</v>
      </c>
      <c r="J24" s="27">
        <f>IF('Notice Data (Enter Data Here)'!$D24="","",'Notice Data (Enter Data Here)'!$D24/37000000000)</f>
        <v>1.008E-8</v>
      </c>
      <c r="K24" s="42" t="s">
        <v>895</v>
      </c>
      <c r="L24" s="65" t="s">
        <v>902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890</v>
      </c>
      <c r="B25" s="9" t="s">
        <v>35</v>
      </c>
      <c r="C25" s="19">
        <v>0.03</v>
      </c>
      <c r="D25" s="32">
        <f>IF('Notice Data (Enter Data Here)'!$C25="","",'Notice Data (Enter Data Here)'!$C25*VLOOKUP('Notice Data (Enter Data Here)'!$B25,Doedata,4,FALSE)*37000000000)</f>
        <v>372.96</v>
      </c>
      <c r="E25" s="10" t="s">
        <v>817</v>
      </c>
      <c r="F25" s="10" t="s">
        <v>823</v>
      </c>
      <c r="G25" s="10">
        <v>7</v>
      </c>
      <c r="H25" s="10" t="s">
        <v>868</v>
      </c>
      <c r="I25" s="10">
        <v>1</v>
      </c>
      <c r="J25" s="27">
        <f>IF('Notice Data (Enter Data Here)'!$D25="","",'Notice Data (Enter Data Here)'!$D25/37000000000)</f>
        <v>1.008E-8</v>
      </c>
      <c r="K25" s="43" t="s">
        <v>896</v>
      </c>
      <c r="L25" s="65" t="s">
        <v>902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890</v>
      </c>
      <c r="B26" s="9" t="s">
        <v>35</v>
      </c>
      <c r="C26" s="19">
        <v>0.03</v>
      </c>
      <c r="D26" s="32">
        <f>IF('Notice Data (Enter Data Here)'!$C26="","",'Notice Data (Enter Data Here)'!$C26*VLOOKUP('Notice Data (Enter Data Here)'!$B26,Doedata,4,FALSE)*37000000000)</f>
        <v>372.96</v>
      </c>
      <c r="E26" s="10" t="s">
        <v>817</v>
      </c>
      <c r="F26" s="10" t="s">
        <v>823</v>
      </c>
      <c r="G26" s="10">
        <v>7</v>
      </c>
      <c r="H26" s="10" t="s">
        <v>868</v>
      </c>
      <c r="I26" s="10">
        <v>1</v>
      </c>
      <c r="J26" s="27">
        <f>IF('Notice Data (Enter Data Here)'!$D26="","",'Notice Data (Enter Data Here)'!$D26/37000000000)</f>
        <v>1.008E-8</v>
      </c>
      <c r="K26" s="42" t="s">
        <v>897</v>
      </c>
      <c r="L26" s="65" t="s">
        <v>902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890</v>
      </c>
      <c r="B27" s="9" t="s">
        <v>35</v>
      </c>
      <c r="C27" s="19">
        <v>0.03</v>
      </c>
      <c r="D27" s="32">
        <f>IF('Notice Data (Enter Data Here)'!$C27="","",'Notice Data (Enter Data Here)'!$C27*VLOOKUP('Notice Data (Enter Data Here)'!$B27,Doedata,4,FALSE)*37000000000)</f>
        <v>372.96</v>
      </c>
      <c r="E27" s="10" t="s">
        <v>817</v>
      </c>
      <c r="F27" s="10" t="s">
        <v>823</v>
      </c>
      <c r="G27" s="10">
        <v>7</v>
      </c>
      <c r="H27" s="10" t="s">
        <v>868</v>
      </c>
      <c r="I27" s="10">
        <v>1</v>
      </c>
      <c r="J27" s="27">
        <f>IF('Notice Data (Enter Data Here)'!$D27="","",'Notice Data (Enter Data Here)'!$D27/37000000000)</f>
        <v>1.008E-8</v>
      </c>
      <c r="K27" s="43" t="s">
        <v>898</v>
      </c>
      <c r="L27" s="65" t="s">
        <v>902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890</v>
      </c>
      <c r="B28" s="9" t="s">
        <v>35</v>
      </c>
      <c r="C28" s="19">
        <v>0.03</v>
      </c>
      <c r="D28" s="32">
        <f>IF('Notice Data (Enter Data Here)'!$C28="","",'Notice Data (Enter Data Here)'!$C28*VLOOKUP('Notice Data (Enter Data Here)'!$B28,Doedata,4,FALSE)*37000000000)</f>
        <v>372.96</v>
      </c>
      <c r="E28" s="10" t="s">
        <v>817</v>
      </c>
      <c r="F28" s="10" t="s">
        <v>823</v>
      </c>
      <c r="G28" s="10">
        <v>7</v>
      </c>
      <c r="H28" s="10" t="s">
        <v>868</v>
      </c>
      <c r="I28" s="10">
        <v>1</v>
      </c>
      <c r="J28" s="27">
        <f>IF('Notice Data (Enter Data Here)'!$D28="","",'Notice Data (Enter Data Here)'!$D28/37000000000)</f>
        <v>1.008E-8</v>
      </c>
      <c r="K28" s="42" t="s">
        <v>896</v>
      </c>
      <c r="L28" s="65" t="s">
        <v>902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890</v>
      </c>
      <c r="B29" s="9" t="s">
        <v>35</v>
      </c>
      <c r="C29" s="19">
        <v>0.03</v>
      </c>
      <c r="D29" s="32">
        <f>IF('Notice Data (Enter Data Here)'!$C29="","",'Notice Data (Enter Data Here)'!$C29*VLOOKUP('Notice Data (Enter Data Here)'!$B29,Doedata,4,FALSE)*37000000000)</f>
        <v>372.96</v>
      </c>
      <c r="E29" s="10" t="s">
        <v>817</v>
      </c>
      <c r="F29" s="10" t="s">
        <v>823</v>
      </c>
      <c r="G29" s="10">
        <v>7</v>
      </c>
      <c r="H29" s="10" t="s">
        <v>868</v>
      </c>
      <c r="I29" s="10">
        <v>1</v>
      </c>
      <c r="J29" s="27">
        <f>IF('Notice Data (Enter Data Here)'!$D29="","",'Notice Data (Enter Data Here)'!$D29/37000000000)</f>
        <v>1.008E-8</v>
      </c>
      <c r="K29" s="43" t="s">
        <v>897</v>
      </c>
      <c r="L29" s="65" t="s">
        <v>902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891</v>
      </c>
      <c r="B30" s="9" t="s">
        <v>35</v>
      </c>
      <c r="C30" s="61">
        <v>4.9000000000000002E-2</v>
      </c>
      <c r="D30" s="32">
        <f>IF('Notice Data (Enter Data Here)'!$C30="","",'Notice Data (Enter Data Here)'!$C30*VLOOKUP('Notice Data (Enter Data Here)'!$B30,Doedata,4,FALSE)*37000000000)</f>
        <v>609.16800000000001</v>
      </c>
      <c r="E30" s="10" t="s">
        <v>817</v>
      </c>
      <c r="F30" s="10" t="s">
        <v>31</v>
      </c>
      <c r="G30" s="10">
        <v>7</v>
      </c>
      <c r="H30" s="10" t="s">
        <v>832</v>
      </c>
      <c r="I30" s="10">
        <v>1</v>
      </c>
      <c r="J30" s="27">
        <f>IF('Notice Data (Enter Data Here)'!$D30="","",'Notice Data (Enter Data Here)'!$D30/37000000000)</f>
        <v>1.6464000000000001E-8</v>
      </c>
      <c r="K30" s="42" t="s">
        <v>899</v>
      </c>
      <c r="L30" s="65" t="s">
        <v>903</v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34" t="s">
        <v>892</v>
      </c>
      <c r="B31" s="9" t="s">
        <v>29</v>
      </c>
      <c r="C31" s="62">
        <v>1.388888888888889E-2</v>
      </c>
      <c r="D31" s="32">
        <f>IF('Notice Data (Enter Data Here)'!$C31="","",'Notice Data (Enter Data Here)'!$C31*VLOOKUP('Notice Data (Enter Data Here)'!$B31,Doedata,4,FALSE)*37000000000)</f>
        <v>1110.0000000000002</v>
      </c>
      <c r="E31" s="10" t="s">
        <v>818</v>
      </c>
      <c r="F31" s="10" t="s">
        <v>821</v>
      </c>
      <c r="G31" s="10">
        <v>7</v>
      </c>
      <c r="H31" s="10" t="s">
        <v>850</v>
      </c>
      <c r="I31" s="10">
        <v>1</v>
      </c>
      <c r="J31" s="27">
        <f>IF('Notice Data (Enter Data Here)'!$D31="","",'Notice Data (Enter Data Here)'!$D31/37000000000)</f>
        <v>3.0000000000000004E-8</v>
      </c>
      <c r="K31" s="43" t="s">
        <v>900</v>
      </c>
      <c r="L31" s="65" t="s">
        <v>904</v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A32" s="34" t="s">
        <v>893</v>
      </c>
      <c r="B32" s="9" t="s">
        <v>29</v>
      </c>
      <c r="C32" s="62">
        <v>1.6199999999999999E-2</v>
      </c>
      <c r="D32" s="32">
        <f>IF('Notice Data (Enter Data Here)'!$C32="","",'Notice Data (Enter Data Here)'!$C32*VLOOKUP('Notice Data (Enter Data Here)'!$B32,Doedata,4,FALSE)*37000000000)</f>
        <v>1294.704</v>
      </c>
      <c r="E32" s="10" t="s">
        <v>818</v>
      </c>
      <c r="F32" s="10" t="s">
        <v>821</v>
      </c>
      <c r="G32" s="10">
        <v>7</v>
      </c>
      <c r="H32" s="10" t="s">
        <v>850</v>
      </c>
      <c r="I32" s="10">
        <v>1</v>
      </c>
      <c r="J32" s="27">
        <f>IF('Notice Data (Enter Data Here)'!$D32="","",'Notice Data (Enter Data Here)'!$D32/37000000000)</f>
        <v>3.4992E-8</v>
      </c>
      <c r="K32" s="42" t="s">
        <v>900</v>
      </c>
      <c r="L32" s="65" t="s">
        <v>905</v>
      </c>
      <c r="AD32" s="31" t="s">
        <v>64</v>
      </c>
      <c r="AE32" s="18"/>
      <c r="AF32" s="18"/>
      <c r="AG32" s="18" t="s">
        <v>857</v>
      </c>
      <c r="AH32" s="18"/>
    </row>
    <row r="33" spans="1:34">
      <c r="A33" s="60" t="s">
        <v>894</v>
      </c>
      <c r="B33" s="9" t="s">
        <v>35</v>
      </c>
      <c r="C33" s="19">
        <v>0.1</v>
      </c>
      <c r="D33" s="32">
        <f>IF('Notice Data (Enter Data Here)'!$C33="","",'Notice Data (Enter Data Here)'!$C33*VLOOKUP('Notice Data (Enter Data Here)'!$B33,Doedata,4,FALSE)*37000000000)</f>
        <v>1243.2</v>
      </c>
      <c r="E33" s="10" t="s">
        <v>817</v>
      </c>
      <c r="F33" s="10" t="s">
        <v>823</v>
      </c>
      <c r="G33" s="10">
        <v>7</v>
      </c>
      <c r="H33" s="10" t="s">
        <v>834</v>
      </c>
      <c r="I33" s="10">
        <v>1</v>
      </c>
      <c r="J33" s="27">
        <f>IF('Notice Data (Enter Data Here)'!$D33="","",'Notice Data (Enter Data Here)'!$D33/37000000000)</f>
        <v>3.3600000000000003E-8</v>
      </c>
      <c r="K33" s="43"/>
      <c r="L33" s="65"/>
      <c r="AD33" s="31" t="s">
        <v>65</v>
      </c>
      <c r="AE33" s="18"/>
      <c r="AF33" s="18"/>
      <c r="AG33" s="18" t="s">
        <v>858</v>
      </c>
      <c r="AH33" s="18"/>
    </row>
    <row r="34" spans="1:34">
      <c r="C34" s="19"/>
      <c r="D34" s="32" t="str">
        <f>IF('Notice Data (Enter Data Here)'!$C34="","",'Notice Data (Enter Data Here)'!$C34*VLOOKUP('Notice Data (Enter Data Here)'!$B34,Doedata,4,FALSE)*37000000000)</f>
        <v/>
      </c>
      <c r="I34" s="10"/>
      <c r="J34" s="27" t="str">
        <f>IF('Notice Data (Enter Data Here)'!$D34="","",'Notice Data (Enter Data Here)'!$D34/37000000000)</f>
        <v/>
      </c>
      <c r="K34" s="42"/>
      <c r="L34" s="65"/>
      <c r="AD34" s="31" t="s">
        <v>66</v>
      </c>
      <c r="AE34" s="18"/>
      <c r="AF34" s="18"/>
      <c r="AG34" s="18" t="s">
        <v>859</v>
      </c>
      <c r="AH34" s="18"/>
    </row>
    <row r="35" spans="1:34">
      <c r="C35" s="19"/>
      <c r="D35" s="32" t="str">
        <f>IF('Notice Data (Enter Data Here)'!$C35="","",'Notice Data (Enter Data Here)'!$C35*VLOOKUP('Notice Data (Enter Data Here)'!$B35,Doedata,4,FALSE)*37000000000)</f>
        <v/>
      </c>
      <c r="I35" s="10"/>
      <c r="J35" s="27" t="str">
        <f>IF('Notice Data (Enter Data Here)'!$D35="","",'Notice Data (Enter Data Here)'!$D35/37000000000)</f>
        <v/>
      </c>
      <c r="K35" s="43"/>
      <c r="L35" s="65"/>
      <c r="AD35" s="31" t="s">
        <v>67</v>
      </c>
      <c r="AE35" s="18"/>
      <c r="AF35" s="18"/>
      <c r="AG35" s="18" t="s">
        <v>860</v>
      </c>
      <c r="AH35" s="18"/>
    </row>
    <row r="36" spans="1:34">
      <c r="C36" s="19"/>
      <c r="D36" s="32" t="str">
        <f>IF('Notice Data (Enter Data Here)'!$C36="","",'Notice Data (Enter Data Here)'!$C36*VLOOKUP('Notice Data (Enter Data Here)'!$B36,Doedata,4,FALSE)*37000000000)</f>
        <v/>
      </c>
      <c r="I36" s="10"/>
      <c r="J36" s="27" t="str">
        <f>IF('Notice Data (Enter Data Here)'!$D36="","",'Notice Data (Enter Data Here)'!$D36/37000000000)</f>
        <v/>
      </c>
      <c r="K36" s="42"/>
      <c r="L36" s="65"/>
      <c r="AD36" s="31" t="s">
        <v>68</v>
      </c>
      <c r="AE36" s="18"/>
      <c r="AF36" s="18"/>
      <c r="AG36" s="18" t="s">
        <v>861</v>
      </c>
      <c r="AH36" s="18"/>
    </row>
    <row r="37" spans="1:34">
      <c r="C37" s="19"/>
      <c r="D37" s="32" t="str">
        <f>IF('Notice Data (Enter Data Here)'!$C37="","",'Notice Data (Enter Data Here)'!$C37*VLOOKUP('Notice Data (Enter Data Here)'!$B37,Doedata,4,FALSE)*37000000000)</f>
        <v/>
      </c>
      <c r="I37" s="10"/>
      <c r="J37" s="27" t="str">
        <f>IF('Notice Data (Enter Data Here)'!$D37="","",'Notice Data (Enter Data Here)'!$D37/37000000000)</f>
        <v/>
      </c>
      <c r="K37" s="43"/>
      <c r="L37" s="65"/>
      <c r="AD37" s="31" t="s">
        <v>69</v>
      </c>
      <c r="AE37" s="18"/>
      <c r="AF37" s="18"/>
      <c r="AG37" s="18" t="s">
        <v>862</v>
      </c>
      <c r="AH37" s="18"/>
    </row>
    <row r="38" spans="1:34">
      <c r="C38" s="19"/>
      <c r="D38" s="32" t="str">
        <f>IF('Notice Data (Enter Data Here)'!$C38="","",'Notice Data (Enter Data Here)'!$C38*VLOOKUP('Notice Data (Enter Data Here)'!$B38,Doedata,4,FALSE)*37000000000)</f>
        <v/>
      </c>
      <c r="I38" s="10"/>
      <c r="J38" s="27" t="str">
        <f>IF('Notice Data (Enter Data Here)'!$D38="","",'Notice Data (Enter Data Here)'!$D38/37000000000)</f>
        <v/>
      </c>
      <c r="K38" s="42"/>
      <c r="L38" s="65"/>
      <c r="AD38" s="31" t="s">
        <v>70</v>
      </c>
      <c r="AE38" s="18"/>
      <c r="AF38" s="18"/>
      <c r="AG38" s="18" t="s">
        <v>863</v>
      </c>
      <c r="AH38" s="18"/>
    </row>
    <row r="39" spans="1:34">
      <c r="C39" s="19"/>
      <c r="D39" s="32" t="str">
        <f>IF('Notice Data (Enter Data Here)'!$C39="","",'Notice Data (Enter Data Here)'!$C39*VLOOKUP('Notice Data (Enter Data Here)'!$B39,Doedata,4,FALSE)*37000000000)</f>
        <v/>
      </c>
      <c r="I39" s="10"/>
      <c r="J39" s="27" t="str">
        <f>IF('Notice Data (Enter Data Here)'!$D39="","",'Notice Data (Enter Data Here)'!$D39/37000000000)</f>
        <v/>
      </c>
      <c r="K39" s="43"/>
      <c r="L39" s="65"/>
      <c r="AD39" s="31" t="s">
        <v>71</v>
      </c>
      <c r="AE39" s="18"/>
      <c r="AF39" s="18"/>
      <c r="AG39" s="18" t="s">
        <v>879</v>
      </c>
      <c r="AH39" s="18"/>
    </row>
    <row r="40" spans="1:34">
      <c r="C40" s="19"/>
      <c r="D40" s="32" t="str">
        <f>IF('Notice Data (Enter Data Here)'!$C40="","",'Notice Data (Enter Data Here)'!$C40*VLOOKUP('Notice Data (Enter Data Here)'!$B40,Doedata,4,FALSE)*37000000000)</f>
        <v/>
      </c>
      <c r="I40" s="10"/>
      <c r="J40" s="27" t="str">
        <f>IF('Notice Data (Enter Data Here)'!$D40="","",'Notice Data (Enter Data Here)'!$D40/37000000000)</f>
        <v/>
      </c>
      <c r="K40" s="42"/>
      <c r="L40" s="65"/>
      <c r="AD40" s="31" t="s">
        <v>72</v>
      </c>
      <c r="AE40" s="18"/>
      <c r="AF40" s="18"/>
      <c r="AG40" s="18" t="s">
        <v>829</v>
      </c>
      <c r="AH40" s="18"/>
    </row>
    <row r="41" spans="1:34">
      <c r="C41" s="19"/>
      <c r="D41" s="32" t="str">
        <f>IF('Notice Data (Enter Data Here)'!$C41="","",'Notice Data (Enter Data Here)'!$C41*VLOOKUP('Notice Data (Enter Data Here)'!$B41,Doedata,4,FALSE)*37000000000)</f>
        <v/>
      </c>
      <c r="I41" s="10"/>
      <c r="J41" s="27" t="str">
        <f>IF('Notice Data (Enter Data Here)'!$D41="","",'Notice Data (Enter Data Here)'!$D41/37000000000)</f>
        <v/>
      </c>
      <c r="K41" s="43"/>
      <c r="L41" s="65"/>
      <c r="AD41" s="31" t="s">
        <v>51</v>
      </c>
      <c r="AE41" s="18"/>
      <c r="AF41" s="18"/>
      <c r="AG41" s="18" t="s">
        <v>830</v>
      </c>
      <c r="AH41" s="18"/>
    </row>
    <row r="42" spans="1:34">
      <c r="C42" s="19"/>
      <c r="D42" s="32" t="str">
        <f>IF('Notice Data (Enter Data Here)'!$C42="","",'Notice Data (Enter Data Here)'!$C42*VLOOKUP('Notice Data (Enter Data Here)'!$B42,Doedata,4,FALSE)*37000000000)</f>
        <v/>
      </c>
      <c r="I42" s="10"/>
      <c r="J42" s="27" t="str">
        <f>IF('Notice Data (Enter Data Here)'!$D42="","",'Notice Data (Enter Data Here)'!$D42/37000000000)</f>
        <v/>
      </c>
      <c r="K42" s="42"/>
      <c r="L42" s="65"/>
      <c r="AD42" s="31" t="s">
        <v>73</v>
      </c>
      <c r="AE42" s="18"/>
      <c r="AF42" s="18"/>
      <c r="AG42" s="18" t="s">
        <v>831</v>
      </c>
      <c r="AH42" s="18"/>
    </row>
    <row r="43" spans="1:34">
      <c r="C43" s="19"/>
      <c r="D43" s="32" t="str">
        <f>IF('Notice Data (Enter Data Here)'!$C43="","",'Notice Data (Enter Data Here)'!$C43*VLOOKUP('Notice Data (Enter Data Here)'!$B43,Doedata,4,FALSE)*37000000000)</f>
        <v/>
      </c>
      <c r="I43" s="10"/>
      <c r="J43" s="27" t="str">
        <f>IF('Notice Data (Enter Data Here)'!$D43="","",'Notice Data (Enter Data Here)'!$D43/37000000000)</f>
        <v/>
      </c>
      <c r="K43" s="43"/>
      <c r="L43" s="65"/>
      <c r="AD43" s="31" t="s">
        <v>74</v>
      </c>
      <c r="AE43" s="18"/>
      <c r="AF43" s="18"/>
      <c r="AG43" s="18" t="s">
        <v>880</v>
      </c>
      <c r="AH43" s="18"/>
    </row>
    <row r="44" spans="1:34">
      <c r="C44" s="19"/>
      <c r="D44" s="32" t="str">
        <f>IF('Notice Data (Enter Data Here)'!$C44="","",'Notice Data (Enter Data Here)'!$C44*VLOOKUP('Notice Data (Enter Data Here)'!$B44,Doedata,4,FALSE)*37000000000)</f>
        <v/>
      </c>
      <c r="I44" s="10"/>
      <c r="J44" s="27" t="str">
        <f>IF('Notice Data (Enter Data Here)'!$D44="","",'Notice Data (Enter Data Here)'!$D44/37000000000)</f>
        <v/>
      </c>
      <c r="K44" s="42"/>
      <c r="L44" s="65"/>
      <c r="AD44" s="31" t="s">
        <v>75</v>
      </c>
      <c r="AE44" s="18"/>
      <c r="AF44" s="18"/>
      <c r="AG44" s="18" t="s">
        <v>832</v>
      </c>
      <c r="AH44" s="18"/>
    </row>
    <row r="45" spans="1:34">
      <c r="C45" s="19"/>
      <c r="D45" s="32" t="str">
        <f>IF('Notice Data (Enter Data Here)'!$C45="","",'Notice Data (Enter Data Here)'!$C45*VLOOKUP('Notice Data (Enter Data Here)'!$B45,Doedata,4,FALSE)*37000000000)</f>
        <v/>
      </c>
      <c r="I45" s="10"/>
      <c r="J45" s="27" t="str">
        <f>IF('Notice Data (Enter Data Here)'!$D45="","",'Notice Data (Enter Data Here)'!$D45/37000000000)</f>
        <v/>
      </c>
      <c r="K45" s="43"/>
      <c r="L45" s="65"/>
      <c r="AD45" s="31" t="s">
        <v>76</v>
      </c>
      <c r="AE45" s="18"/>
      <c r="AF45" s="18"/>
      <c r="AG45" s="18" t="s">
        <v>833</v>
      </c>
      <c r="AH45" s="18"/>
    </row>
    <row r="46" spans="1:34">
      <c r="C46" s="19"/>
      <c r="D46" s="32" t="str">
        <f>IF('Notice Data (Enter Data Here)'!$C46="","",'Notice Data (Enter Data Here)'!$C46*VLOOKUP('Notice Data (Enter Data Here)'!$B46,Doedata,4,FALSE)*37000000000)</f>
        <v/>
      </c>
      <c r="I46" s="10"/>
      <c r="J46" s="27" t="str">
        <f>IF('Notice Data (Enter Data Here)'!$D46="","",'Notice Data (Enter Data Here)'!$D46/37000000000)</f>
        <v/>
      </c>
      <c r="K46" s="42"/>
      <c r="L46" s="65"/>
      <c r="AD46" s="31" t="s">
        <v>77</v>
      </c>
      <c r="AE46" s="18"/>
      <c r="AF46" s="18"/>
      <c r="AG46" s="18" t="s">
        <v>834</v>
      </c>
      <c r="AH46" s="18"/>
    </row>
    <row r="47" spans="1:34">
      <c r="C47" s="19"/>
      <c r="D47" s="32" t="str">
        <f>IF('Notice Data (Enter Data Here)'!$C47="","",'Notice Data (Enter Data Here)'!$C47*VLOOKUP('Notice Data (Enter Data Here)'!$B47,Doedata,4,FALSE)*37000000000)</f>
        <v/>
      </c>
      <c r="I47" s="10"/>
      <c r="J47" s="27" t="str">
        <f>IF('Notice Data (Enter Data Here)'!$D47="","",'Notice Data (Enter Data Here)'!$D47/37000000000)</f>
        <v/>
      </c>
      <c r="K47" s="43"/>
      <c r="L47" s="65"/>
      <c r="AD47" s="31" t="s">
        <v>78</v>
      </c>
      <c r="AE47" s="18"/>
      <c r="AF47" s="18"/>
      <c r="AG47" s="18" t="s">
        <v>835</v>
      </c>
      <c r="AH47" s="18"/>
    </row>
    <row r="48" spans="1:34">
      <c r="C48" s="19"/>
      <c r="D48" s="32" t="str">
        <f>IF('Notice Data (Enter Data Here)'!$C48="","",'Notice Data (Enter Data Here)'!$C48*VLOOKUP('Notice Data (Enter Data Here)'!$B48,Doedata,4,FALSE)*37000000000)</f>
        <v/>
      </c>
      <c r="I48" s="10"/>
      <c r="J48" s="27" t="str">
        <f>IF('Notice Data (Enter Data Here)'!$D48="","",'Notice Data (Enter Data Here)'!$D48/37000000000)</f>
        <v/>
      </c>
      <c r="K48" s="42"/>
      <c r="L48" s="65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Here)'!$B49,Doedata,4,FALSE)*37000000000)</f>
        <v/>
      </c>
      <c r="I49" s="10"/>
      <c r="J49" s="27" t="str">
        <f>IF('Notice Data (Enter Data Here)'!$D49="","",'Notice Data (Enter Data Here)'!$D49/37000000000)</f>
        <v/>
      </c>
      <c r="K49" s="43"/>
      <c r="L49" s="65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Here)'!$B50,Doedata,4,FALSE)*37000000000)</f>
        <v/>
      </c>
      <c r="I50" s="10"/>
      <c r="J50" s="27" t="str">
        <f>IF('Notice Data (Enter Data Here)'!$D50="","",'Notice Data (Enter Data Here)'!$D50/37000000000)</f>
        <v/>
      </c>
      <c r="K50" s="42"/>
      <c r="L50" s="65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Here)'!$B51,Doedata,4,FALSE)*37000000000)</f>
        <v/>
      </c>
      <c r="I51" s="10"/>
      <c r="J51" s="27" t="str">
        <f>IF('Notice Data (Enter Data Here)'!$D51="","",'Notice Data (Enter Data Here)'!$D51/37000000000)</f>
        <v/>
      </c>
      <c r="K51" s="43"/>
      <c r="L51" s="65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Here)'!$B52,Doedata,4,FALSE)*37000000000)</f>
        <v/>
      </c>
      <c r="I52" s="10"/>
      <c r="J52" s="27" t="str">
        <f>IF('Notice Data (Enter Data Here)'!$D52="","",'Notice Data (Enter Data Here)'!$D52/37000000000)</f>
        <v/>
      </c>
      <c r="K52" s="42"/>
      <c r="L52" s="65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Here)'!$B53,Doedata,4,FALSE)*37000000000)</f>
        <v/>
      </c>
      <c r="I53" s="10"/>
      <c r="J53" s="27" t="str">
        <f>IF('Notice Data (Enter Data Here)'!$D53="","",'Notice Data (Enter Data Here)'!$D53/37000000000)</f>
        <v/>
      </c>
      <c r="K53" s="43"/>
      <c r="L53" s="65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Here)'!$B54,Doedata,4,FALSE)*37000000000)</f>
        <v/>
      </c>
      <c r="I54" s="10"/>
      <c r="J54" s="27" t="str">
        <f>IF('Notice Data (Enter Data Here)'!$D54="","",'Notice Data (Enter Data Here)'!$D54/37000000000)</f>
        <v/>
      </c>
      <c r="K54" s="42"/>
      <c r="L54" s="65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Here)'!$B55,Doedata,4,FALSE)*37000000000)</f>
        <v/>
      </c>
      <c r="I55" s="10"/>
      <c r="J55" s="27" t="str">
        <f>IF('Notice Data (Enter Data Here)'!$D55="","",'Notice Data (Enter Data Here)'!$D55/37000000000)</f>
        <v/>
      </c>
      <c r="K55" s="43"/>
      <c r="L55" s="65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Here)'!$B56,Doedata,4,FALSE)*37000000000)</f>
        <v/>
      </c>
      <c r="I56" s="10"/>
      <c r="J56" s="27" t="str">
        <f>IF('Notice Data (Enter Data Here)'!$D56="","",'Notice Data (Enter Data Here)'!$D56/37000000000)</f>
        <v/>
      </c>
      <c r="K56" s="42"/>
      <c r="L56" s="65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Here)'!$B57,Doedata,4,FALSE)*37000000000)</f>
        <v/>
      </c>
      <c r="I57" s="10"/>
      <c r="J57" s="27" t="str">
        <f>IF('Notice Data (Enter Data Here)'!$D57="","",'Notice Data (Enter Data Here)'!$D57/37000000000)</f>
        <v/>
      </c>
      <c r="K57" s="43"/>
      <c r="L57" s="65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Here)'!$B58,Doedata,4,FALSE)*37000000000)</f>
        <v/>
      </c>
      <c r="I58" s="10"/>
      <c r="J58" s="27" t="str">
        <f>IF('Notice Data (Enter Data Here)'!$D58="","",'Notice Data (Enter Data Here)'!$D58/37000000000)</f>
        <v/>
      </c>
      <c r="K58" s="42"/>
      <c r="L58" s="65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Here)'!$B59,Doedata,4,FALSE)*37000000000)</f>
        <v/>
      </c>
      <c r="I59" s="10"/>
      <c r="J59" s="27" t="str">
        <f>IF('Notice Data (Enter Data Here)'!$D59="","",'Notice Data (Enter Data Here)'!$D59/37000000000)</f>
        <v/>
      </c>
      <c r="K59" s="43"/>
      <c r="L59" s="65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Here)'!$B60,Doedata,4,FALSE)*37000000000)</f>
        <v/>
      </c>
      <c r="I60" s="10"/>
      <c r="J60" s="27" t="str">
        <f>IF('Notice Data (Enter Data Here)'!$D60="","",'Notice Data (Enter Data Here)'!$D60/37000000000)</f>
        <v/>
      </c>
      <c r="K60" s="42"/>
      <c r="L60" s="65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Here)'!$B61,Doedata,4,FALSE)*37000000000)</f>
        <v/>
      </c>
      <c r="I61" s="10"/>
      <c r="J61" s="27" t="str">
        <f>IF('Notice Data (Enter Data Here)'!$D61="","",'Notice Data (Enter Data Here)'!$D61/37000000000)</f>
        <v/>
      </c>
      <c r="K61" s="43"/>
      <c r="L61" s="65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Here)'!$B62,Doedata,4,FALSE)*37000000000)</f>
        <v/>
      </c>
      <c r="I62" s="10"/>
      <c r="J62" s="27" t="str">
        <f>IF('Notice Data (Enter Data Here)'!$D62="","",'Notice Data (Enter Data Here)'!$D62/37000000000)</f>
        <v/>
      </c>
      <c r="K62" s="42"/>
      <c r="L62" s="65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Here)'!$B63,Doedata,4,FALSE)*37000000000)</f>
        <v/>
      </c>
      <c r="I63" s="10"/>
      <c r="J63" s="27" t="str">
        <f>IF('Notice Data (Enter Data Here)'!$D63="","",'Notice Data (Enter Data Here)'!$D63/37000000000)</f>
        <v/>
      </c>
      <c r="K63" s="43"/>
      <c r="L63" s="65"/>
      <c r="AD63" s="31" t="s">
        <v>94</v>
      </c>
      <c r="AE63" s="18"/>
      <c r="AF63" s="18"/>
      <c r="AG63" s="18" t="s">
        <v>883</v>
      </c>
      <c r="AH63" s="18"/>
    </row>
    <row r="64" spans="3:34">
      <c r="C64" s="19"/>
      <c r="D64" s="32" t="str">
        <f>IF('Notice Data (Enter Data Here)'!$C64="","",'Notice Data (Enter Data Here)'!$C64*VLOOKUP('Notice Data (Enter Data Here)'!$B64,Doedata,4,FALSE)*37000000000)</f>
        <v/>
      </c>
      <c r="I64" s="10"/>
      <c r="J64" s="27" t="str">
        <f>IF('Notice Data (Enter Data Here)'!$D64="","",'Notice Data (Enter Data Here)'!$D64/37000000000)</f>
        <v/>
      </c>
      <c r="K64" s="42"/>
      <c r="L64" s="65"/>
      <c r="AD64" s="31" t="s">
        <v>95</v>
      </c>
      <c r="AE64" s="18"/>
      <c r="AF64" s="18"/>
      <c r="AG64" s="18" t="s">
        <v>884</v>
      </c>
      <c r="AH64" s="18"/>
    </row>
    <row r="65" spans="3:34">
      <c r="C65" s="19"/>
      <c r="D65" s="32" t="str">
        <f>IF('Notice Data (Enter Data Here)'!$C65="","",'Notice Data (Enter Data Here)'!$C65*VLOOKUP('Notice Data (Enter Data Here)'!$B65,Doedata,4,FALSE)*37000000000)</f>
        <v/>
      </c>
      <c r="I65" s="10"/>
      <c r="J65" s="27" t="str">
        <f>IF('Notice Data (Enter Data Here)'!$D65="","",'Notice Data (Enter Data Here)'!$D65/37000000000)</f>
        <v/>
      </c>
      <c r="K65" s="43"/>
      <c r="L65" s="65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Here)'!$B66,Doedata,4,FALSE)*37000000000)</f>
        <v/>
      </c>
      <c r="I66" s="10"/>
      <c r="J66" s="27" t="str">
        <f>IF('Notice Data (Enter Data Here)'!$D66="","",'Notice Data (Enter Data Here)'!$D66/37000000000)</f>
        <v/>
      </c>
      <c r="K66" s="42"/>
      <c r="L66" s="65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Here)'!$B67,Doedata,4,FALSE)*37000000000)</f>
        <v/>
      </c>
      <c r="I67" s="10"/>
      <c r="J67" s="27" t="str">
        <f>IF('Notice Data (Enter Data Here)'!$D67="","",'Notice Data (Enter Data Here)'!$D67/37000000000)</f>
        <v/>
      </c>
      <c r="K67" s="43"/>
      <c r="L67" s="65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Here)'!$B68,Doedata,4,FALSE)*37000000000)</f>
        <v/>
      </c>
      <c r="I68" s="10"/>
      <c r="J68" s="27" t="str">
        <f>IF('Notice Data (Enter Data Here)'!$D68="","",'Notice Data (Enter Data Here)'!$D68/37000000000)</f>
        <v/>
      </c>
      <c r="K68" s="42"/>
      <c r="L68" s="65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Here)'!$B69,Doedata,4,FALSE)*37000000000)</f>
        <v/>
      </c>
      <c r="I69" s="10"/>
      <c r="J69" s="27" t="str">
        <f>IF('Notice Data (Enter Data Here)'!$D69="","",'Notice Data (Enter Data Here)'!$D69/37000000000)</f>
        <v/>
      </c>
      <c r="K69" s="43"/>
      <c r="L69" s="65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Here)'!$B70,Doedata,4,FALSE)*37000000000)</f>
        <v/>
      </c>
      <c r="I70" s="10"/>
      <c r="J70" s="27" t="str">
        <f>IF('Notice Data (Enter Data Here)'!$D70="","",'Notice Data (Enter Data Here)'!$D70/37000000000)</f>
        <v/>
      </c>
      <c r="K70" s="42"/>
      <c r="L70" s="65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Here)'!$B71,Doedata,4,FALSE)*37000000000)</f>
        <v/>
      </c>
      <c r="I71" s="10"/>
      <c r="J71" s="27" t="str">
        <f>IF('Notice Data (Enter Data Here)'!$D71="","",'Notice Data (Enter Data Here)'!$D71/37000000000)</f>
        <v/>
      </c>
      <c r="K71" s="43"/>
      <c r="L71" s="65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Here)'!$B72,Doedata,4,FALSE)*37000000000)</f>
        <v/>
      </c>
      <c r="I72" s="10"/>
      <c r="J72" s="27" t="str">
        <f>IF('Notice Data (Enter Data Here)'!$D72="","",'Notice Data (Enter Data Here)'!$D72/37000000000)</f>
        <v/>
      </c>
      <c r="K72" s="42"/>
      <c r="L72" s="65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Here)'!$B73,Doedata,4,FALSE)*37000000000)</f>
        <v/>
      </c>
      <c r="I73" s="10"/>
      <c r="J73" s="27" t="str">
        <f>IF('Notice Data (Enter Data Here)'!$D73="","",'Notice Data (Enter Data Here)'!$D73/37000000000)</f>
        <v/>
      </c>
      <c r="K73" s="43"/>
      <c r="L73" s="65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Here)'!$B74,Doedata,4,FALSE)*37000000000)</f>
        <v/>
      </c>
      <c r="I74" s="10"/>
      <c r="J74" s="27" t="str">
        <f>IF('Notice Data (Enter Data Here)'!$D74="","",'Notice Data (Enter Data Here)'!$D74/37000000000)</f>
        <v/>
      </c>
      <c r="K74" s="42"/>
      <c r="L74" s="65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Here)'!$B75,Doedata,4,FALSE)*37000000000)</f>
        <v/>
      </c>
      <c r="I75" s="10"/>
      <c r="J75" s="27" t="str">
        <f>IF('Notice Data (Enter Data Here)'!$D75="","",'Notice Data (Enter Data Here)'!$D75/37000000000)</f>
        <v/>
      </c>
      <c r="K75" s="43"/>
      <c r="L75" s="65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Here)'!$B76,Doedata,4,FALSE)*37000000000)</f>
        <v/>
      </c>
      <c r="I76" s="10"/>
      <c r="J76" s="27" t="str">
        <f>IF('Notice Data (Enter Data Here)'!$D76="","",'Notice Data (Enter Data Here)'!$D76/37000000000)</f>
        <v/>
      </c>
      <c r="K76" s="42"/>
      <c r="L76" s="65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Here)'!$B77,Doedata,4,FALSE)*37000000000)</f>
        <v/>
      </c>
      <c r="I77" s="10"/>
      <c r="J77" s="27" t="str">
        <f>IF('Notice Data (Enter Data Here)'!$D77="","",'Notice Data (Enter Data Here)'!$D77/37000000000)</f>
        <v/>
      </c>
      <c r="K77" s="43"/>
      <c r="L77" s="65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Here)'!$B78,Doedata,4,FALSE)*37000000000)</f>
        <v/>
      </c>
      <c r="I78" s="10"/>
      <c r="J78" s="27" t="str">
        <f>IF('Notice Data (Enter Data Here)'!$D78="","",'Notice Data (Enter Data Here)'!$D78/37000000000)</f>
        <v/>
      </c>
      <c r="K78" s="42"/>
      <c r="L78" s="65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Here)'!$B79,Doedata,4,FALSE)*37000000000)</f>
        <v/>
      </c>
      <c r="I79" s="10"/>
      <c r="J79" s="27" t="str">
        <f>IF('Notice Data (Enter Data Here)'!$D79="","",'Notice Data (Enter Data Here)'!$D79/37000000000)</f>
        <v/>
      </c>
      <c r="K79" s="43"/>
      <c r="L79" s="65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Here)'!$B80,Doedata,4,FALSE)*37000000000)</f>
        <v/>
      </c>
      <c r="I80" s="10"/>
      <c r="J80" s="27" t="str">
        <f>IF('Notice Data (Enter Data Here)'!$D80="","",'Notice Data (Enter Data Here)'!$D80/37000000000)</f>
        <v/>
      </c>
      <c r="K80" s="42"/>
      <c r="L80" s="65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Here)'!$B81,Doedata,4,FALSE)*37000000000)</f>
        <v/>
      </c>
      <c r="I81" s="10"/>
      <c r="J81" s="27" t="str">
        <f>IF('Notice Data (Enter Data Here)'!$D81="","",'Notice Data (Enter Data Here)'!$D81/37000000000)</f>
        <v/>
      </c>
      <c r="K81" s="43"/>
      <c r="L81" s="65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Here)'!$B82,Doedata,4,FALSE)*37000000000)</f>
        <v/>
      </c>
      <c r="I82" s="10"/>
      <c r="J82" s="27" t="str">
        <f>IF('Notice Data (Enter Data Here)'!$D82="","",'Notice Data (Enter Data Here)'!$D82/37000000000)</f>
        <v/>
      </c>
      <c r="K82" s="42"/>
      <c r="L82" s="65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Here)'!$B83,Doedata,4,FALSE)*37000000000)</f>
        <v/>
      </c>
      <c r="I83" s="10"/>
      <c r="J83" s="27" t="str">
        <f>IF('Notice Data (Enter Data Here)'!$D83="","",'Notice Data (Enter Data Here)'!$D83/37000000000)</f>
        <v/>
      </c>
      <c r="K83" s="43"/>
      <c r="L83" s="65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Here)'!$B84,Doedata,4,FALSE)*37000000000)</f>
        <v/>
      </c>
      <c r="I84" s="10"/>
      <c r="J84" s="27" t="str">
        <f>IF('Notice Data (Enter Data Here)'!$D84="","",'Notice Data (Enter Data Here)'!$D84/37000000000)</f>
        <v/>
      </c>
      <c r="K84" s="42"/>
      <c r="L84" s="65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Here)'!$B85,Doedata,4,FALSE)*37000000000)</f>
        <v/>
      </c>
      <c r="I85" s="10"/>
      <c r="J85" s="27" t="str">
        <f>IF('Notice Data (Enter Data Here)'!$D85="","",'Notice Data (Enter Data Here)'!$D85/37000000000)</f>
        <v/>
      </c>
      <c r="K85" s="43"/>
      <c r="L85" s="65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Here)'!$B86,Doedata,4,FALSE)*37000000000)</f>
        <v/>
      </c>
      <c r="I86" s="10"/>
      <c r="J86" s="27" t="str">
        <f>IF('Notice Data (Enter Data Here)'!$D86="","",'Notice Data (Enter Data Here)'!$D86/37000000000)</f>
        <v/>
      </c>
      <c r="K86" s="42"/>
      <c r="L86" s="65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Here)'!$B87,Doedata,4,FALSE)*37000000000)</f>
        <v/>
      </c>
      <c r="I87" s="10"/>
      <c r="J87" s="27" t="str">
        <f>IF('Notice Data (Enter Data Here)'!$D87="","",'Notice Data (Enter Data Here)'!$D87/37000000000)</f>
        <v/>
      </c>
      <c r="K87" s="43"/>
      <c r="L87" s="65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Here)'!$B88,Doedata,4,FALSE)*37000000000)</f>
        <v/>
      </c>
      <c r="I88" s="10"/>
      <c r="J88" s="27" t="str">
        <f>IF('Notice Data (Enter Data Here)'!$D88="","",'Notice Data (Enter Data Here)'!$D88/37000000000)</f>
        <v/>
      </c>
      <c r="K88" s="42"/>
      <c r="L88" s="65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Here)'!$B89,Doedata,4,FALSE)*37000000000)</f>
        <v/>
      </c>
      <c r="I89" s="10"/>
      <c r="J89" s="27" t="str">
        <f>IF('Notice Data (Enter Data Here)'!$D89="","",'Notice Data (Enter Data Here)'!$D89/37000000000)</f>
        <v/>
      </c>
      <c r="K89" s="43"/>
      <c r="L89" s="65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Here)'!$B90,Doedata,4,FALSE)*37000000000)</f>
        <v/>
      </c>
      <c r="I90" s="10"/>
      <c r="J90" s="27" t="str">
        <f>IF('Notice Data (Enter Data Here)'!$D90="","",'Notice Data (Enter Data Here)'!$D90/37000000000)</f>
        <v/>
      </c>
      <c r="K90" s="42"/>
      <c r="L90" s="65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Here)'!$B91,Doedata,4,FALSE)*37000000000)</f>
        <v/>
      </c>
      <c r="I91" s="10"/>
      <c r="J91" s="27" t="str">
        <f>IF('Notice Data (Enter Data Here)'!$D91="","",'Notice Data (Enter Data Here)'!$D91/37000000000)</f>
        <v/>
      </c>
      <c r="K91" s="43"/>
      <c r="L91" s="65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Here)'!$B92,Doedata,4,FALSE)*37000000000)</f>
        <v/>
      </c>
      <c r="I92" s="10"/>
      <c r="J92" s="27" t="str">
        <f>IF('Notice Data (Enter Data Here)'!$D92="","",'Notice Data (Enter Data Here)'!$D92/37000000000)</f>
        <v/>
      </c>
      <c r="K92" s="42"/>
      <c r="L92" s="65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Here)'!$B93,Doedata,4,FALSE)*37000000000)</f>
        <v/>
      </c>
      <c r="I93" s="10"/>
      <c r="J93" s="27" t="str">
        <f>IF('Notice Data (Enter Data Here)'!$D93="","",'Notice Data (Enter Data Here)'!$D93/37000000000)</f>
        <v/>
      </c>
      <c r="K93" s="43"/>
      <c r="L93" s="65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Here)'!$B94,Doedata,4,FALSE)*37000000000)</f>
        <v/>
      </c>
      <c r="I94" s="10"/>
      <c r="J94" s="27" t="str">
        <f>IF('Notice Data (Enter Data Here)'!$D94="","",'Notice Data (Enter Data Here)'!$D94/37000000000)</f>
        <v/>
      </c>
      <c r="K94" s="42"/>
      <c r="L94" s="65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Here)'!$B95,Doedata,4,FALSE)*37000000000)</f>
        <v/>
      </c>
      <c r="I95" s="10"/>
      <c r="J95" s="27" t="str">
        <f>IF('Notice Data (Enter Data Here)'!$D95="","",'Notice Data (Enter Data Here)'!$D95/37000000000)</f>
        <v/>
      </c>
      <c r="K95" s="43"/>
      <c r="L95" s="65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Here)'!$B96,Doedata,4,FALSE)*37000000000)</f>
        <v/>
      </c>
      <c r="I96" s="10"/>
      <c r="J96" s="27" t="str">
        <f>IF('Notice Data (Enter Data Here)'!$D96="","",'Notice Data (Enter Data Here)'!$D96/37000000000)</f>
        <v/>
      </c>
      <c r="K96" s="42"/>
      <c r="L96" s="65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Here)'!$B97,Doedata,4,FALSE)*37000000000)</f>
        <v/>
      </c>
      <c r="I97" s="10"/>
      <c r="J97" s="27" t="str">
        <f>IF('Notice Data (Enter Data Here)'!$D97="","",'Notice Data (Enter Data Here)'!$D97/37000000000)</f>
        <v/>
      </c>
      <c r="K97" s="43"/>
      <c r="L97" s="65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Here)'!$B98,Doedata,4,FALSE)*37000000000)</f>
        <v/>
      </c>
      <c r="I98" s="10"/>
      <c r="J98" s="27" t="str">
        <f>IF('Notice Data (Enter Data Here)'!$D98="","",'Notice Data (Enter Data Here)'!$D98/37000000000)</f>
        <v/>
      </c>
      <c r="K98" s="42"/>
      <c r="L98" s="65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Here)'!$B99,Doedata,4,FALSE)*37000000000)</f>
        <v/>
      </c>
      <c r="I99" s="10"/>
      <c r="J99" s="27" t="str">
        <f>IF('Notice Data (Enter Data Here)'!$D99="","",'Notice Data (Enter Data Here)'!$D99/37000000000)</f>
        <v/>
      </c>
      <c r="K99" s="43"/>
      <c r="L99" s="65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Here)'!$B100,Doedata,4,FALSE)*37000000000)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L100" s="65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Here)'!$B101,Doedata,4,FALSE)*37000000000)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L101" s="65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Here)'!$B102,Doedata,4,FALSE)*37000000000)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L102" s="65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Here)'!$B103,Doedata,4,FALSE)*37000000000)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L103" s="65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Here)'!$B104,Doedata,4,FALSE)*37000000000)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L104" s="65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Here)'!$B105,Doedata,4,FALSE)*37000000000)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L105" s="65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Here)'!$B106,Doedata,4,FALSE)*37000000000)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L106" s="65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Here)'!$B107,Doedata,4,FALSE)*37000000000)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L107" s="65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Here)'!$B108,Doedata,4,FALSE)*37000000000)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L108" s="65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Here)'!$B109,Doedata,4,FALSE)*37000000000)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L109" s="65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Here)'!$B110,Doedata,4,FALSE)*37000000000)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L110" s="65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Here)'!$B111,Doedata,4,FALSE)*37000000000)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L111" s="65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Here)'!$B112,Doedata,4,FALSE)*37000000000)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L112" s="65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Here)'!$B113,Doedata,4,FALSE)*37000000000)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L113" s="65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Here)'!$B114,Doedata,4,FALSE)*37000000000)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L114" s="65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Here)'!$B115,Doedata,4,FALSE)*37000000000)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L115" s="65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Here)'!$B116,Doedata,4,FALSE)*37000000000)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L116" s="65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Here)'!$B117,Doedata,4,FALSE)*37000000000)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L117" s="65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Here)'!$B118,Doedata,4,FALSE)*37000000000)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L118" s="65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Here)'!$B119,Doedata,4,FALSE)*37000000000)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L119" s="65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Here)'!$B120,Doedata,4,FALSE)*37000000000)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L120" s="65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Here)'!$B121,Doedata,4,FALSE)*37000000000)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L121" s="65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Here)'!$B122,Doedata,4,FALSE)*37000000000)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L122" s="65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Here)'!$B123,Doedata,4,FALSE)*37000000000)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L123" s="65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Here)'!$B124,Doedata,4,FALSE)*37000000000)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L124" s="65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Here)'!$B125,Doedata,4,FALSE)*37000000000)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L125" s="65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Here)'!$B126,Doedata,4,FALSE)*37000000000)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L126" s="65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Here)'!$B127,Doedata,4,FALSE)*37000000000)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L127" s="65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Here)'!$B128,Doedata,4,FALSE)*37000000000)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L128" s="65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Here)'!$B129,Doedata,4,FALSE)*37000000000)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L129" s="65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Here)'!$B130,Doedata,4,FALSE)*37000000000)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L130" s="65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Here)'!$B131,Doedata,4,FALSE)*37000000000)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L131" s="65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Here)'!$B132,Doedata,4,FALSE)*37000000000)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L132" s="65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Here)'!$B133,Doedata,4,FALSE)*37000000000)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L133" s="65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Here)'!$B134,Doedata,4,FALSE)*37000000000)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L134" s="65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Here)'!$B135,Doedata,4,FALSE)*37000000000)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L135" s="65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Here)'!$B136,Doedata,4,FALSE)*37000000000)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L136" s="65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Here)'!$B137,Doedata,4,FALSE)*37000000000)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L137" s="65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Here)'!$B138,Doedata,4,FALSE)*37000000000)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L138" s="65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Here)'!$B139,Doedata,4,FALSE)*37000000000)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L139" s="65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Here)'!$B140,Doedata,4,FALSE)*37000000000)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L140" s="65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Here)'!$B141,Doedata,4,FALSE)*37000000000)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L141" s="65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Here)'!$B142,Doedata,4,FALSE)*37000000000)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L142" s="65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Here)'!$B143,Doedata,4,FALSE)*37000000000)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L143" s="65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Here)'!$B144,Doedata,4,FALSE)*37000000000)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L144" s="65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Here)'!$B145,Doedata,4,FALSE)*37000000000)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L145" s="65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Here)'!$B146,Doedata,4,FALSE)*37000000000)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L146" s="65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Here)'!$B147,Doedata,4,FALSE)*37000000000)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L147" s="65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Here)'!$B148,Doedata,4,FALSE)*37000000000)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L148" s="65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Here)'!$B149,Doedata,4,FALSE)*37000000000)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L149" s="65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Here)'!$B150,Doedata,4,FALSE)*37000000000)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L150" s="65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Here)'!$B151,Doedata,4,FALSE)*37000000000)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L151" s="65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Here)'!$B152,Doedata,4,FALSE)*37000000000)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L152" s="65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Here)'!$B153,Doedata,4,FALSE)*37000000000)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L153" s="65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Here)'!$B154,Doedata,4,FALSE)*37000000000)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L154" s="65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Here)'!$B155,Doedata,4,FALSE)*37000000000)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L155" s="65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Here)'!$B156,Doedata,4,FALSE)*37000000000)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L156" s="65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Here)'!$B157,Doedata,4,FALSE)*37000000000)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L157" s="65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Here)'!$B158,Doedata,4,FALSE)*37000000000)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L158" s="65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Here)'!$B159,Doedata,4,FALSE)*37000000000)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L159" s="65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Here)'!$B160,Doedata,4,FALSE)*37000000000)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L160" s="65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Here)'!$B161,Doedata,4,FALSE)*37000000000)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L161" s="65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Here)'!$B162,Doedata,4,FALSE)*37000000000)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L162" s="65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Here)'!$B163,Doedata,4,FALSE)*37000000000)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L163" s="65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Here)'!$B164,Doedata,4,FALSE)*37000000000)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L164" s="65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Here)'!$B165,Doedata,4,FALSE)*37000000000)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L165" s="65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Here)'!$B166,Doedata,4,FALSE)*37000000000)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L166" s="65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Here)'!$B167,Doedata,4,FALSE)*37000000000)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L167" s="65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Here)'!$B168,Doedata,4,FALSE)*37000000000)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L168" s="65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Here)'!$B169,Doedata,4,FALSE)*37000000000)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L169" s="65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Here)'!$B170,Doedata,4,FALSE)*37000000000)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L170" s="65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Here)'!$B171,Doedata,4,FALSE)*37000000000)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L171" s="65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Here)'!$B172,Doedata,4,FALSE)*37000000000)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L172" s="65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Here)'!$B173,Doedata,4,FALSE)*37000000000)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L173" s="65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Here)'!$B174,Doedata,4,FALSE)*37000000000)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L174" s="65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Here)'!$B175,Doedata,4,FALSE)*37000000000)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L175" s="65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Here)'!$B176,Doedata,4,FALSE)*37000000000)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L176" s="65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Here)'!$B177,Doedata,4,FALSE)*37000000000)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L177" s="65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Here)'!$B178,Doedata,4,FALSE)*37000000000)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L178" s="65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Here)'!$B179,Doedata,4,FALSE)*37000000000)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L179" s="65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Here)'!$B180,Doedata,4,FALSE)*37000000000)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L180" s="65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Here)'!$B181,Doedata,4,FALSE)*37000000000)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L181" s="65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Here)'!$B182,Doedata,4,FALSE)*37000000000)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L182" s="65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Here)'!$B183,Doedata,4,FALSE)*37000000000)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L183" s="65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Here)'!$B184,Doedata,4,FALSE)*37000000000)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L184" s="65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Here)'!$B185,Doedata,4,FALSE)*37000000000)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L185" s="65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Here)'!$B186,Doedata,4,FALSE)*37000000000)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L186" s="65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Here)'!$B187,Doedata,4,FALSE)*37000000000)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L187" s="65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Here)'!$B188,Doedata,4,FALSE)*37000000000)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L188" s="65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Here)'!$B189,Doedata,4,FALSE)*37000000000)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L189" s="65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Here)'!$B190,Doedata,4,FALSE)*37000000000)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L190" s="65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Here)'!$B191,Doedata,4,FALSE)*37000000000)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L191" s="65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Here)'!$B192,Doedata,4,FALSE)*37000000000)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L192" s="65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Here)'!$B193,Doedata,4,FALSE)*37000000000)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L193" s="65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Here)'!$B194,Doedata,4,FALSE)*37000000000)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L194" s="65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Here)'!$B195,Doedata,4,FALSE)*37000000000)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L195" s="65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Here)'!$B196,Doedata,4,FALSE)*37000000000)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L196" s="65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Here)'!$B197,Doedata,4,FALSE)*37000000000)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L197" s="65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Here)'!$B198,Doedata,4,FALSE)*37000000000)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L198" s="65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Here)'!$B199,Doedata,4,FALSE)*37000000000)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L199" s="65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Here)'!$B200,Doedata,4,FALSE)*37000000000)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L200" s="65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Here)'!$B201,Doedata,4,FALSE)*37000000000)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L201" s="65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Here)'!$B202,Doedata,4,FALSE)*37000000000)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L202" s="65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Here)'!$B203,Doedata,4,FALSE)*37000000000)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L203" s="65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Here)'!$B204,Doedata,4,FALSE)*37000000000)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L204" s="65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Here)'!$B205,Doedata,4,FALSE)*37000000000)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L205" s="65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Here)'!$B206,Doedata,4,FALSE)*37000000000)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L206" s="65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Here)'!$B207,Doedata,4,FALSE)*37000000000)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L207" s="65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Here)'!$B208,Doedata,4,FALSE)*37000000000)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L208" s="65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45" t="s">
        <v>885</v>
      </c>
      <c r="AE725" s="18"/>
      <c r="AF725" s="18"/>
      <c r="AG725" s="18"/>
      <c r="AH725" s="18"/>
    </row>
    <row r="726" spans="30:34">
      <c r="AD726" s="31" t="s">
        <v>849</v>
      </c>
      <c r="AE726" s="18"/>
      <c r="AF726" s="18"/>
      <c r="AG726" s="18"/>
      <c r="AH726" s="18"/>
    </row>
    <row r="727" spans="30:34">
      <c r="AD727" s="31" t="s">
        <v>751</v>
      </c>
      <c r="AE727" s="18"/>
      <c r="AF727" s="18"/>
      <c r="AG727" s="18"/>
      <c r="AH727" s="18"/>
    </row>
    <row r="728" spans="30:34">
      <c r="AD728" s="31" t="s">
        <v>752</v>
      </c>
      <c r="AE728" s="18"/>
      <c r="AF728" s="18"/>
      <c r="AG728" s="18"/>
      <c r="AH728" s="18"/>
    </row>
    <row r="729" spans="30:34">
      <c r="AD729" s="31" t="s">
        <v>753</v>
      </c>
      <c r="AE729" s="18"/>
      <c r="AF729" s="18"/>
      <c r="AG729" s="18"/>
      <c r="AH729" s="18"/>
    </row>
    <row r="730" spans="30:34">
      <c r="AD730" s="31" t="s">
        <v>754</v>
      </c>
      <c r="AE730" s="18"/>
      <c r="AF730" s="18"/>
      <c r="AG730" s="18"/>
      <c r="AH730" s="18"/>
    </row>
    <row r="731" spans="30:34">
      <c r="AD731" s="31" t="s">
        <v>755</v>
      </c>
      <c r="AE731" s="18"/>
      <c r="AF731" s="18"/>
      <c r="AG731" s="18"/>
      <c r="AH731" s="18"/>
    </row>
    <row r="732" spans="30:34">
      <c r="AD732" s="31" t="s">
        <v>756</v>
      </c>
      <c r="AE732" s="18"/>
      <c r="AF732" s="18"/>
      <c r="AG732" s="18"/>
      <c r="AH732" s="18"/>
    </row>
    <row r="733" spans="30:34">
      <c r="AD733" s="31" t="s">
        <v>757</v>
      </c>
      <c r="AE733" s="18"/>
      <c r="AF733" s="18"/>
      <c r="AG733" s="18"/>
      <c r="AH733" s="18"/>
    </row>
    <row r="734" spans="30:34">
      <c r="AD734" s="31" t="s">
        <v>758</v>
      </c>
      <c r="AE734" s="18"/>
      <c r="AF734" s="18"/>
      <c r="AG734" s="18"/>
      <c r="AH734" s="18"/>
    </row>
    <row r="735" spans="30:34">
      <c r="AD735" s="31" t="s">
        <v>759</v>
      </c>
      <c r="AE735" s="18"/>
      <c r="AF735" s="18"/>
      <c r="AG735" s="18"/>
      <c r="AH735" s="18"/>
    </row>
    <row r="736" spans="30:34">
      <c r="AD736" s="31" t="s">
        <v>760</v>
      </c>
      <c r="AE736" s="18"/>
      <c r="AF736" s="18"/>
      <c r="AG736" s="18"/>
      <c r="AH736" s="18"/>
    </row>
    <row r="737" spans="30:34">
      <c r="AD737" s="31" t="s">
        <v>761</v>
      </c>
      <c r="AE737" s="18"/>
      <c r="AF737" s="18"/>
      <c r="AG737" s="18"/>
      <c r="AH737" s="18"/>
    </row>
    <row r="738" spans="30:34">
      <c r="AD738" s="31" t="s">
        <v>762</v>
      </c>
      <c r="AE738" s="18"/>
      <c r="AF738" s="18"/>
      <c r="AG738" s="18"/>
      <c r="AH738" s="18"/>
    </row>
    <row r="739" spans="30:34">
      <c r="AD739" s="31" t="s">
        <v>763</v>
      </c>
      <c r="AE739" s="18"/>
      <c r="AF739" s="18"/>
      <c r="AG739" s="18"/>
      <c r="AH739" s="18"/>
    </row>
    <row r="740" spans="30:34">
      <c r="AD740" s="31" t="s">
        <v>764</v>
      </c>
      <c r="AE740" s="18"/>
      <c r="AF740" s="18"/>
      <c r="AG740" s="18"/>
      <c r="AH740" s="18"/>
    </row>
    <row r="741" spans="30:34">
      <c r="AD741" s="31" t="s">
        <v>765</v>
      </c>
      <c r="AE741" s="18"/>
      <c r="AF741" s="18"/>
      <c r="AG741" s="18"/>
      <c r="AH741" s="18"/>
    </row>
    <row r="742" spans="30:34">
      <c r="AD742" s="31" t="s">
        <v>766</v>
      </c>
      <c r="AE742" s="18"/>
      <c r="AF742" s="18"/>
      <c r="AG742" s="18"/>
      <c r="AH742" s="18"/>
    </row>
    <row r="743" spans="30:34">
      <c r="AD743" s="31" t="s">
        <v>767</v>
      </c>
      <c r="AE743" s="18"/>
      <c r="AF743" s="18"/>
      <c r="AG743" s="18"/>
      <c r="AH743" s="18"/>
    </row>
    <row r="744" spans="30:34">
      <c r="AD744" s="31" t="s">
        <v>768</v>
      </c>
      <c r="AE744" s="18"/>
      <c r="AF744" s="18"/>
      <c r="AG744" s="18"/>
      <c r="AH744" s="18"/>
    </row>
    <row r="745" spans="30:34">
      <c r="AD745" s="31" t="s">
        <v>769</v>
      </c>
      <c r="AE745" s="18"/>
      <c r="AF745" s="18"/>
      <c r="AG745" s="18"/>
      <c r="AH745" s="18"/>
    </row>
    <row r="746" spans="30:34">
      <c r="AD746" s="31" t="s">
        <v>770</v>
      </c>
      <c r="AE746" s="18"/>
      <c r="AF746" s="18"/>
      <c r="AG746" s="18"/>
      <c r="AH746" s="18"/>
    </row>
    <row r="747" spans="30:34">
      <c r="AD747" s="31" t="s">
        <v>771</v>
      </c>
      <c r="AE747" s="18"/>
      <c r="AF747" s="18"/>
      <c r="AG747" s="18"/>
      <c r="AH747" s="18"/>
    </row>
    <row r="748" spans="30:34">
      <c r="AD748" s="31" t="s">
        <v>772</v>
      </c>
      <c r="AE748" s="18"/>
      <c r="AF748" s="18"/>
      <c r="AG748" s="18"/>
      <c r="AH748" s="18"/>
    </row>
    <row r="749" spans="30:34">
      <c r="AD749" s="31" t="s">
        <v>773</v>
      </c>
      <c r="AE749" s="18"/>
      <c r="AF749" s="18"/>
      <c r="AG749" s="18"/>
      <c r="AH749" s="18"/>
    </row>
    <row r="750" spans="30:34">
      <c r="AD750" s="31" t="s">
        <v>774</v>
      </c>
      <c r="AE750" s="18"/>
      <c r="AF750" s="18"/>
      <c r="AG750" s="18"/>
      <c r="AH750" s="18"/>
    </row>
    <row r="751" spans="30:34">
      <c r="AD751" s="31" t="s">
        <v>775</v>
      </c>
      <c r="AE751" s="18"/>
      <c r="AF751" s="18"/>
      <c r="AG751" s="18"/>
      <c r="AH751" s="18"/>
    </row>
    <row r="752" spans="30:34">
      <c r="AD752" s="31" t="s">
        <v>776</v>
      </c>
      <c r="AE752" s="18"/>
      <c r="AF752" s="18"/>
      <c r="AG752" s="18"/>
      <c r="AH752" s="18"/>
    </row>
    <row r="753" spans="30:34">
      <c r="AD753" s="31" t="s">
        <v>777</v>
      </c>
      <c r="AE753" s="18"/>
      <c r="AF753" s="18"/>
      <c r="AG753" s="18"/>
      <c r="AH753" s="18"/>
    </row>
    <row r="754" spans="30:34">
      <c r="AD754" s="31" t="s">
        <v>778</v>
      </c>
      <c r="AE754" s="18"/>
      <c r="AF754" s="18"/>
      <c r="AG754" s="18"/>
      <c r="AH754" s="18"/>
    </row>
    <row r="755" spans="30:34">
      <c r="AD755" s="31" t="s">
        <v>779</v>
      </c>
      <c r="AE755" s="18"/>
      <c r="AF755" s="18"/>
      <c r="AG755" s="18"/>
      <c r="AH755" s="18"/>
    </row>
    <row r="756" spans="30:34">
      <c r="AD756" s="31" t="s">
        <v>780</v>
      </c>
      <c r="AE756" s="18"/>
      <c r="AF756" s="18"/>
      <c r="AG756" s="18"/>
      <c r="AH756" s="18"/>
    </row>
    <row r="757" spans="30:34">
      <c r="AD757" s="31" t="s">
        <v>781</v>
      </c>
      <c r="AE757" s="18"/>
      <c r="AF757" s="18"/>
      <c r="AG757" s="18"/>
      <c r="AH757" s="18"/>
    </row>
    <row r="758" spans="30:34">
      <c r="AD758" s="31" t="s">
        <v>782</v>
      </c>
      <c r="AE758" s="18"/>
      <c r="AF758" s="18"/>
      <c r="AG758" s="18"/>
      <c r="AH758" s="18"/>
    </row>
    <row r="759" spans="30:34">
      <c r="AD759" s="31" t="s">
        <v>783</v>
      </c>
      <c r="AE759" s="18"/>
      <c r="AF759" s="18"/>
      <c r="AG759" s="18"/>
      <c r="AH759" s="18"/>
    </row>
    <row r="760" spans="30:34">
      <c r="AD760" s="31" t="s">
        <v>784</v>
      </c>
      <c r="AE760" s="18"/>
      <c r="AF760" s="18"/>
      <c r="AG760" s="18"/>
      <c r="AH760" s="18"/>
    </row>
    <row r="761" spans="30:34">
      <c r="AD761" s="31" t="s">
        <v>785</v>
      </c>
      <c r="AE761" s="18"/>
      <c r="AF761" s="18"/>
      <c r="AG761" s="18"/>
      <c r="AH761" s="18"/>
    </row>
    <row r="762" spans="30:34">
      <c r="AD762" s="31" t="s">
        <v>786</v>
      </c>
      <c r="AE762" s="18"/>
      <c r="AF762" s="18"/>
      <c r="AG762" s="18"/>
      <c r="AH762" s="18"/>
    </row>
    <row r="763" spans="30:34">
      <c r="AD763" s="31" t="s">
        <v>787</v>
      </c>
      <c r="AE763" s="18"/>
      <c r="AF763" s="18"/>
      <c r="AG763" s="18"/>
      <c r="AH763" s="18"/>
    </row>
    <row r="764" spans="30:34">
      <c r="AD764" s="31" t="s">
        <v>788</v>
      </c>
      <c r="AE764" s="18"/>
      <c r="AF764" s="18"/>
      <c r="AG764" s="18"/>
      <c r="AH764" s="18"/>
    </row>
    <row r="765" spans="30:34">
      <c r="AD765" s="31" t="s">
        <v>789</v>
      </c>
      <c r="AE765" s="18"/>
      <c r="AF765" s="18"/>
      <c r="AG765" s="18"/>
      <c r="AH765" s="18"/>
    </row>
    <row r="766" spans="30:34">
      <c r="AD766" s="31" t="s">
        <v>790</v>
      </c>
      <c r="AE766" s="18"/>
      <c r="AF766" s="18"/>
      <c r="AG766" s="18"/>
      <c r="AH766" s="18"/>
    </row>
    <row r="767" spans="30:34">
      <c r="AD767" s="31" t="s">
        <v>791</v>
      </c>
      <c r="AE767" s="18"/>
      <c r="AF767" s="18"/>
      <c r="AG767" s="18"/>
      <c r="AH767" s="18"/>
    </row>
    <row r="768" spans="30:34">
      <c r="AD768" s="31" t="s">
        <v>792</v>
      </c>
      <c r="AE768" s="18"/>
      <c r="AF768" s="18"/>
      <c r="AG768" s="18"/>
      <c r="AH768" s="18"/>
    </row>
    <row r="769" spans="30:34">
      <c r="AD769" s="31" t="s">
        <v>793</v>
      </c>
      <c r="AE769" s="18"/>
      <c r="AF769" s="18"/>
      <c r="AG769" s="18"/>
      <c r="AH769" s="18"/>
    </row>
    <row r="770" spans="30:34">
      <c r="AD770" s="31" t="s">
        <v>794</v>
      </c>
      <c r="AE770" s="18"/>
      <c r="AF770" s="18"/>
      <c r="AG770" s="18"/>
      <c r="AH770" s="18"/>
    </row>
    <row r="771" spans="30:34">
      <c r="AD771" s="31" t="s">
        <v>795</v>
      </c>
      <c r="AE771" s="18"/>
      <c r="AF771" s="18"/>
      <c r="AG771" s="18"/>
      <c r="AH771" s="18"/>
    </row>
    <row r="772" spans="30:34">
      <c r="AD772" s="31" t="s">
        <v>796</v>
      </c>
      <c r="AE772" s="18"/>
      <c r="AF772" s="18"/>
      <c r="AG772" s="18"/>
      <c r="AH772" s="18"/>
    </row>
    <row r="773" spans="30:34">
      <c r="AD773" s="31" t="s">
        <v>797</v>
      </c>
      <c r="AE773" s="18"/>
      <c r="AF773" s="18"/>
      <c r="AG773" s="18"/>
      <c r="AH773" s="18"/>
    </row>
    <row r="774" spans="30:34">
      <c r="AD774" s="31" t="s">
        <v>798</v>
      </c>
      <c r="AE774" s="18"/>
      <c r="AF774" s="18"/>
      <c r="AG774" s="18"/>
      <c r="AH774" s="18"/>
    </row>
    <row r="775" spans="30:34">
      <c r="AD775" s="31" t="s">
        <v>799</v>
      </c>
      <c r="AE775" s="18"/>
      <c r="AF775" s="18"/>
      <c r="AG775" s="18"/>
      <c r="AH775" s="18"/>
    </row>
    <row r="776" spans="30:34">
      <c r="AD776" s="31" t="s">
        <v>800</v>
      </c>
      <c r="AE776" s="18"/>
      <c r="AF776" s="18"/>
      <c r="AG776" s="18"/>
      <c r="AH776" s="18"/>
    </row>
    <row r="777" spans="30:34">
      <c r="AD777" s="31" t="s">
        <v>801</v>
      </c>
      <c r="AE777" s="18"/>
      <c r="AF777" s="18"/>
      <c r="AG777" s="18"/>
      <c r="AH777" s="18"/>
    </row>
    <row r="778" spans="30:34">
      <c r="AD778" s="31" t="s">
        <v>802</v>
      </c>
      <c r="AE778" s="18"/>
      <c r="AF778" s="18"/>
      <c r="AG778" s="18"/>
      <c r="AH778" s="18"/>
    </row>
    <row r="779" spans="30:34">
      <c r="AD779" s="31" t="s">
        <v>803</v>
      </c>
      <c r="AE779" s="18"/>
      <c r="AF779" s="18"/>
      <c r="AG779" s="18"/>
      <c r="AH779" s="18"/>
    </row>
    <row r="780" spans="30:34">
      <c r="AD780" s="31" t="s">
        <v>804</v>
      </c>
      <c r="AE780" s="18"/>
      <c r="AF780" s="18"/>
      <c r="AG780" s="18"/>
      <c r="AH780" s="18"/>
    </row>
    <row r="781" spans="30:34">
      <c r="AD781" s="31" t="s">
        <v>805</v>
      </c>
      <c r="AE781" s="18"/>
      <c r="AF781" s="18"/>
      <c r="AG781" s="18"/>
      <c r="AH781" s="18"/>
    </row>
    <row r="782" spans="30:34">
      <c r="AD782" s="31" t="s">
        <v>806</v>
      </c>
      <c r="AG782" s="18"/>
    </row>
    <row r="783" spans="30:34">
      <c r="AG783" s="18"/>
    </row>
  </sheetData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8"/>
  <sheetViews>
    <sheetView workbookViewId="0">
      <selection activeCell="C7" sqref="C7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29</v>
      </c>
      <c r="B5" s="20">
        <v>3.0088888888888887E-2</v>
      </c>
      <c r="C5" s="20">
        <v>2404.7040000000002</v>
      </c>
      <c r="D5" s="20">
        <v>6.4992000000000004E-8</v>
      </c>
    </row>
    <row r="6" spans="1:4">
      <c r="A6" s="26" t="s">
        <v>35</v>
      </c>
      <c r="B6" s="20">
        <v>0.32899999999999996</v>
      </c>
      <c r="C6" s="20">
        <v>4090.1279999999997</v>
      </c>
      <c r="D6" s="20">
        <v>1.1054400000000001E-7</v>
      </c>
    </row>
    <row r="7" spans="1:4">
      <c r="A7" s="26" t="s">
        <v>842</v>
      </c>
      <c r="B7" s="20"/>
      <c r="C7" s="20">
        <v>0</v>
      </c>
      <c r="D7" s="20">
        <v>0</v>
      </c>
    </row>
    <row r="8" spans="1:4">
      <c r="A8" s="26" t="s">
        <v>843</v>
      </c>
      <c r="B8" s="20">
        <v>0.35908888888888885</v>
      </c>
      <c r="C8" s="20">
        <v>6494.8320000000003</v>
      </c>
      <c r="D8" s="20">
        <v>1.7553600000000002E-7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workbookViewId="0">
      <pane ySplit="1" topLeftCell="A694" activePane="bottomLeft" state="frozenSplit"/>
      <selection activeCell="B682" sqref="B682"/>
      <selection pane="bottomLeft" activeCell="E703" sqref="E703:E704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885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889</v>
      </c>
    </row>
    <row r="3" spans="3:7" ht="15.75" thickBot="1"/>
    <row r="4" spans="3:7">
      <c r="C4" s="46" t="s">
        <v>886</v>
      </c>
      <c r="D4" s="47" t="s">
        <v>887</v>
      </c>
      <c r="E4" s="47"/>
      <c r="F4" s="47" t="s">
        <v>888</v>
      </c>
      <c r="G4" s="48"/>
    </row>
    <row r="5" spans="3:7">
      <c r="C5" s="49"/>
      <c r="D5" s="50" t="s">
        <v>849</v>
      </c>
      <c r="E5" s="50" t="s">
        <v>885</v>
      </c>
      <c r="F5" s="50" t="s">
        <v>849</v>
      </c>
      <c r="G5" s="51" t="s">
        <v>885</v>
      </c>
    </row>
    <row r="6" spans="3:7">
      <c r="C6" s="52" t="s">
        <v>35</v>
      </c>
      <c r="D6" s="53">
        <v>0.99280000000000002</v>
      </c>
      <c r="E6" s="53">
        <v>0.998</v>
      </c>
      <c r="F6" s="53">
        <v>0.48799999999999999</v>
      </c>
      <c r="G6" s="54">
        <v>0.83699999999999997</v>
      </c>
    </row>
    <row r="7" spans="3:7">
      <c r="C7" s="52" t="s">
        <v>29</v>
      </c>
      <c r="D7" s="53">
        <v>7.1999999999999998E-3</v>
      </c>
      <c r="E7" s="55">
        <v>2E-3</v>
      </c>
      <c r="F7" s="53">
        <v>2.4E-2</v>
      </c>
      <c r="G7" s="54">
        <v>1.0999999999999999E-2</v>
      </c>
    </row>
    <row r="8" spans="3:7" ht="15.75" thickBot="1">
      <c r="C8" s="56" t="s">
        <v>748</v>
      </c>
      <c r="D8" s="57">
        <v>5.7000000000000003E-5</v>
      </c>
      <c r="E8" s="58">
        <v>1.0000000000000001E-5</v>
      </c>
      <c r="F8" s="57">
        <v>0.48799999999999999</v>
      </c>
      <c r="G8" s="59">
        <v>0.152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Notice Data (Enter Data Here)</vt:lpstr>
      <vt:lpstr>Nuclide Totals</vt:lpstr>
      <vt:lpstr>Example Data</vt:lpstr>
      <vt:lpstr>DOE-STD-1027-92 Data</vt:lpstr>
      <vt:lpstr>U Distributions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chbooth</cp:lastModifiedBy>
  <cp:lastPrinted>2010-11-18T22:52:38Z</cp:lastPrinted>
  <dcterms:created xsi:type="dcterms:W3CDTF">2010-11-12T20:51:00Z</dcterms:created>
  <dcterms:modified xsi:type="dcterms:W3CDTF">2014-04-02T17:25:28Z</dcterms:modified>
</cp:coreProperties>
</file>