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164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0" r:id="rId7"/>
  </pivotCaches>
</workbook>
</file>

<file path=xl/calcChain.xml><?xml version="1.0" encoding="utf-8"?>
<calcChain xmlns="http://schemas.openxmlformats.org/spreadsheetml/2006/main">
  <c r="D43" i="1"/>
  <c r="J43"/>
  <c r="D42"/>
  <c r="J42"/>
  <c r="D41"/>
  <c r="J41"/>
  <c r="D40"/>
  <c r="J40"/>
  <c r="D44"/>
  <c r="J44"/>
  <c r="D36"/>
  <c r="J36"/>
  <c r="D30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7"/>
  <c r="J37"/>
  <c r="D38"/>
  <c r="J38"/>
  <c r="D39"/>
  <c r="J39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<sst xmlns="http://schemas.openxmlformats.org/spreadsheetml/2006/main" count="3346" uniqueCount="902">
  <si>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</si>
  <si>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</si>
  <si>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</si>
  <si>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</si>
  <si>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</si>
  <si>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</si>
  <si>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</si>
  <si>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</si>
  <si>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</si>
  <si>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</si>
  <si>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</si>
  <si>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</si>
  <si>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</si>
  <si>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</si>
  <si>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</si>
  <si>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</si>
  <si>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</si>
  <si>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</si>
  <si>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</si>
  <si>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</si>
  <si>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</si>
  <si>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</si>
  <si>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</si>
  <si>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</si>
  <si>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</si>
  <si>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</si>
  <si>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</si>
  <si>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</si>
  <si>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</si>
  <si>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</si>
  <si>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</si>
  <si>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</si>
  <si>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</si>
  <si>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</si>
  <si>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</si>
  <si>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</si>
  <si>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</si>
  <si>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</si>
  <si>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</si>
  <si>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</si>
  <si>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</si>
  <si>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</si>
  <si>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</si>
  <si>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</si>
  <si>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</si>
  <si>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</si>
  <si>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</si>
  <si>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</si>
  <si>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</si>
  <si>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</si>
  <si>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</si>
  <si>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</si>
  <si>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</si>
  <si>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</si>
  <si>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</si>
  <si>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</si>
  <si>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</si>
  <si>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</si>
  <si>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</si>
  <si>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</si>
  <si>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</si>
  <si>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</si>
  <si>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</si>
  <si>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</si>
  <si>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</si>
  <si>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</si>
  <si>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</si>
  <si>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</si>
  <si>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</si>
  <si>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</si>
  <si>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</si>
  <si>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</si>
  <si>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</si>
  <si>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</si>
  <si>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</si>
  <si>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</si>
  <si>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</si>
  <si>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</si>
  <si>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</si>
  <si>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</si>
  <si>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</si>
  <si>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</si>
  <si>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</si>
  <si>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</si>
  <si>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</si>
  <si>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</si>
  <si>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</si>
  <si>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</si>
  <si>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</si>
  <si>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</si>
  <si>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</si>
  <si>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</si>
  <si>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</si>
  <si>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</si>
  <si>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</si>
  <si>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</si>
  <si>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</si>
  <si>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</si>
  <si>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</si>
  <si>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</si>
  <si>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</si>
  <si>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</si>
  <si>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</si>
  <si>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</si>
  <si>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</si>
  <si>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</si>
  <si>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</si>
  <si>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</si>
  <si>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</si>
  <si>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</si>
  <si>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</si>
  <si>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</si>
  <si>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</si>
  <si>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</si>
  <si>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</si>
  <si>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</si>
  <si>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</si>
  <si>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</si>
  <si>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</si>
  <si>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</si>
  <si>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</si>
  <si>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</si>
  <si>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</si>
  <si>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</si>
  <si>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</si>
  <si>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</si>
  <si>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</si>
  <si>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</si>
  <si>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</si>
  <si>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</si>
  <si>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</si>
  <si>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</si>
  <si>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</si>
  <si>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</si>
  <si>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</si>
  <si>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</si>
  <si>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</si>
  <si>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</si>
  <si>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</si>
  <si>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</si>
  <si>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</si>
  <si>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</si>
  <si>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</si>
  <si>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</si>
  <si>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</si>
  <si>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</si>
  <si>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</si>
  <si>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</si>
  <si>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</si>
  <si>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</si>
  <si>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</si>
  <si>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</si>
  <si>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</si>
  <si>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</si>
  <si>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</si>
  <si>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</si>
  <si>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</si>
  <si>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</si>
  <si>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</si>
  <si>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</si>
  <si>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</si>
  <si>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</si>
  <si>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</si>
  <si>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</si>
  <si>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</si>
  <si>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</si>
  <si>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</si>
  <si>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</si>
  <si>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</si>
  <si>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</si>
  <si>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</si>
  <si>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</si>
  <si>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</si>
  <si>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</si>
  <si>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</si>
  <si>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</si>
  <si>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</si>
  <si>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</si>
  <si>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</si>
  <si>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</si>
  <si>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</si>
  <si>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</si>
  <si>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</si>
  <si>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</si>
  <si>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</si>
  <si>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</si>
  <si>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</si>
  <si>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</si>
  <si>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</si>
  <si>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</si>
  <si>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</si>
  <si>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</si>
  <si>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</si>
  <si>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</si>
  <si>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</si>
  <si>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</si>
  <si>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</si>
  <si>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</si>
  <si>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</si>
  <si>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</si>
  <si>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</si>
  <si>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</si>
  <si>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</si>
  <si>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</si>
  <si>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</si>
  <si>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</si>
  <si>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</si>
  <si>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</si>
  <si>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</si>
  <si>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</si>
  <si>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</si>
  <si>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</si>
  <si>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</si>
  <si>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</si>
  <si>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</si>
  <si>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</si>
  <si>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</si>
  <si>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</si>
  <si>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</si>
  <si>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</si>
  <si>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</si>
  <si>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</si>
  <si>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</si>
  <si>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</si>
  <si>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</si>
  <si>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</si>
  <si>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</si>
  <si>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</si>
  <si>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</si>
  <si>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</si>
  <si>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</si>
  <si>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</si>
  <si>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</si>
  <si>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</si>
  <si>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</si>
  <si>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</si>
  <si>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</si>
  <si>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</si>
  <si>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</si>
  <si>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</si>
  <si>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</si>
  <si>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</si>
  <si>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</si>
  <si>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</si>
  <si>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</si>
  <si>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</si>
  <si>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</si>
  <si>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</si>
  <si>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</si>
  <si>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</si>
  <si>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</si>
  <si>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</si>
  <si>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</si>
  <si>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</si>
  <si>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</si>
  <si>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</si>
  <si>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</si>
  <si>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</si>
  <si>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</si>
  <si>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</si>
  <si>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</si>
  <si>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</si>
  <si>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</si>
  <si>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</si>
  <si>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</si>
  <si>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</si>
  <si>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</si>
  <si>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</si>
  <si>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</si>
  <si>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</si>
  <si>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</si>
  <si>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</si>
  <si>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</si>
  <si>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</si>
  <si>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</si>
  <si>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</si>
  <si>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</si>
  <si>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</si>
  <si>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</si>
  <si>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</si>
  <si>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</si>
  <si>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</si>
  <si>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</si>
  <si>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</si>
  <si>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</si>
  <si>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</si>
  <si>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</si>
  <si>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</si>
  <si>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</si>
  <si>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</si>
  <si>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</si>
  <si>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</si>
  <si>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</si>
  <si>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</si>
  <si>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</si>
  <si>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</si>
  <si>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</si>
  <si>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</si>
  <si>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</si>
  <si>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</si>
  <si>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</si>
  <si>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</si>
  <si>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</si>
  <si>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</si>
  <si>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</si>
  <si>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</si>
  <si>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</si>
  <si>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</si>
  <si>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</si>
  <si>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</si>
  <si>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</si>
  <si>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</si>
  <si>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</si>
  <si>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</si>
  <si>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</si>
  <si>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</si>
  <si>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</si>
  <si>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</si>
  <si>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</si>
  <si>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</si>
  <si>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</si>
  <si>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</si>
  <si>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</si>
  <si>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</si>
  <si>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</si>
  <si>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</si>
  <si>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</si>
  <si>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</si>
  <si>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</si>
  <si>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</si>
  <si>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</si>
  <si>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</si>
  <si>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</si>
  <si>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</si>
  <si>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</si>
  <si>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</si>
  <si>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</si>
  <si>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</si>
  <si>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</si>
  <si>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</si>
  <si>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</si>
  <si>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</si>
  <si>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</si>
  <si>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</si>
  <si>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</si>
  <si>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</si>
  <si>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</si>
  <si>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</si>
  <si>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</si>
  <si>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</si>
  <si>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</si>
  <si>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</si>
  <si>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</si>
  <si>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</si>
  <si>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</si>
  <si>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</si>
  <si>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</si>
  <si>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</si>
  <si>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</si>
  <si>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</si>
  <si>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</si>
  <si>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</si>
  <si>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</si>
  <si>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</si>
  <si>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</si>
  <si>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</si>
  <si>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</si>
  <si>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</si>
  <si>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</si>
  <si>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</si>
  <si>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</si>
  <si>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</si>
  <si>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</si>
  <si>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</si>
  <si>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</si>
  <si>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</si>
  <si>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</si>
  <si>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</si>
  <si>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</si>
  <si>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</si>
  <si>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</si>
  <si>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</si>
  <si>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</si>
  <si>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</si>
  <si>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</si>
  <si>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</si>
  <si>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</si>
  <si>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</si>
  <si>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</si>
  <si>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</si>
  <si>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</si>
  <si>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</si>
  <si>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</si>
  <si>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</si>
  <si>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</si>
  <si>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</si>
  <si>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</si>
  <si>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</si>
  <si>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</si>
  <si>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</si>
  <si>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</si>
  <si>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</si>
  <si>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</si>
  <si>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</si>
  <si>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</si>
  <si>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</si>
  <si>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</si>
  <si>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</si>
  <si>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</si>
  <si>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</si>
  <si>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</si>
  <si>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</si>
  <si>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</si>
  <si>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</si>
  <si>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</si>
  <si>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</si>
  <si>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</si>
  <si>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</si>
  <si>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</si>
  <si>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</si>
  <si>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</si>
  <si>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</si>
  <si>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</si>
  <si>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</si>
  <si>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</si>
  <si>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</si>
  <si>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</si>
  <si>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</si>
  <si>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</si>
  <si>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</si>
  <si>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</si>
  <si>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</si>
  <si>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</si>
  <si>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</si>
  <si>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</si>
  <si>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</si>
  <si>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</si>
  <si>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</si>
  <si>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</si>
  <si>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</si>
  <si>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</si>
  <si>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</si>
  <si>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</si>
  <si>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</si>
  <si>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</si>
  <si>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</si>
  <si>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</si>
  <si>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</si>
  <si>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</si>
  <si>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</si>
  <si>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</si>
  <si>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</si>
  <si>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</si>
  <si>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</si>
  <si>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</si>
  <si>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</si>
  <si>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</si>
  <si>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</si>
  <si>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</si>
  <si>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</si>
  <si>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</si>
  <si>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</si>
  <si>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</si>
  <si>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</si>
  <si>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</si>
  <si>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</si>
  <si>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</si>
  <si>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</si>
  <si>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</si>
  <si>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</si>
  <si>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</si>
  <si>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</si>
  <si>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</si>
  <si>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</si>
  <si>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</si>
  <si>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</si>
  <si>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</si>
  <si>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</si>
  <si>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</si>
  <si>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</si>
  <si>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</si>
  <si>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</si>
  <si>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</si>
  <si>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</si>
  <si>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</si>
  <si>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</si>
  <si>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</si>
  <si>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</si>
  <si>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</si>
  <si>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</si>
  <si>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</si>
  <si>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</si>
  <si>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</si>
  <si>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</si>
  <si>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</si>
  <si>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</si>
  <si>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</si>
  <si>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</si>
  <si>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</si>
  <si>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</si>
  <si>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</si>
  <si>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</si>
  <si>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</si>
  <si>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</si>
  <si>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</si>
  <si>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</si>
  <si>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</si>
  <si>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</si>
  <si>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</si>
  <si>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</si>
  <si>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</si>
  <si>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</si>
  <si>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</si>
  <si>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</si>
  <si>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</si>
  <si>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</si>
  <si>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</si>
  <si>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</si>
  <si>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</si>
  <si>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</si>
  <si>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</si>
  <si>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</si>
  <si>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</si>
  <si>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</si>
  <si>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</si>
  <si>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</si>
  <si>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</si>
  <si>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</si>
  <si>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</si>
  <si>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</si>
  <si>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</si>
  <si>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</si>
  <si>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</si>
  <si>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</si>
  <si>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</si>
  <si>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</si>
  <si>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</si>
  <si>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</si>
  <si>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</si>
  <si>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</si>
  <si>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</si>
  <si>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</si>
  <si>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</si>
  <si>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</si>
  <si>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</si>
  <si>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</si>
  <si>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</si>
  <si>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</si>
  <si>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</si>
  <si>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</si>
  <si>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</si>
  <si>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</si>
  <si>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</si>
  <si>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</si>
  <si>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</si>
  <si>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</si>
  <si>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</si>
  <si>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</si>
  <si>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</si>
  <si>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</si>
  <si>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</si>
  <si>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</si>
  <si>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</si>
  <si>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</si>
  <si>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</si>
  <si>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</si>
  <si>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</si>
  <si>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</si>
  <si>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</si>
  <si>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</si>
  <si>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</si>
  <si>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</si>
  <si>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</si>
  <si>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</si>
  <si>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</si>
  <si>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</si>
  <si>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</si>
  <si>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</si>
  <si>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</si>
  <si>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</si>
  <si>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</si>
  <si>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</si>
  <si>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</si>
  <si>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</si>
  <si>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</si>
  <si>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</si>
  <si>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</si>
  <si>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</si>
  <si>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</si>
  <si>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</si>
  <si>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</si>
  <si>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</si>
  <si>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</si>
  <si>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</si>
  <si>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</si>
  <si>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</si>
  <si>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</si>
  <si>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</si>
  <si>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</si>
  <si>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</si>
  <si>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</si>
  <si>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</si>
  <si>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</si>
  <si>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</si>
  <si>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</si>
  <si>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</si>
  <si>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</si>
  <si>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</si>
  <si>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</si>
  <si>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</si>
  <si>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</si>
  <si>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</si>
  <si>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</si>
  <si>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</si>
  <si>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</si>
  <si>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</si>
  <si>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</si>
  <si>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</si>
  <si>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</si>
  <si>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</si>
  <si>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</si>
  <si>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</si>
  <si>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</si>
  <si>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</si>
  <si>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</si>
  <si>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</si>
  <si>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</si>
  <si>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</si>
  <si>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</si>
  <si>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</si>
  <si>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</si>
  <si>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</si>
  <si>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</si>
  <si>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</si>
  <si>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</si>
  <si>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</si>
  <si>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</si>
  <si>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</si>
  <si>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</si>
  <si>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</si>
  <si>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</si>
  <si>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</si>
  <si>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</si>
  <si>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</si>
  <si>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</si>
  <si>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</si>
  <si>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</si>
  <si>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</si>
  <si>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</si>
  <si>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</si>
  <si>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</si>
  <si>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</si>
  <si>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</si>
  <si>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</si>
  <si>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</si>
  <si>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</si>
  <si>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</si>
  <si>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</si>
  <si>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</si>
  <si>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</si>
  <si>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</si>
  <si>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</si>
  <si>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</si>
  <si>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</si>
  <si>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</si>
  <si>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</si>
  <si>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</si>
  <si>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</si>
  <si>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</si>
  <si>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</si>
  <si>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</si>
  <si>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</si>
  <si>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</si>
  <si>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</si>
  <si>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</si>
  <si>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</si>
  <si>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</si>
  <si>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</si>
  <si>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</si>
  <si>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</si>
  <si>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</si>
  <si>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</si>
  <si>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</si>
  <si>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</si>
  <si>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</si>
  <si>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</si>
  <si>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</si>
  <si>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</si>
  <si>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</si>
  <si>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</si>
  <si>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</si>
  <si>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</si>
  <si>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</si>
  <si>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</si>
  <si>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</si>
  <si>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</si>
  <si>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</si>
  <si>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</si>
  <si>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</si>
  <si>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</si>
  <si>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</si>
  <si>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</si>
  <si>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</si>
  <si>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</si>
  <si>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</si>
  <si>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</si>
  <si>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</si>
  <si>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</si>
  <si>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</si>
  <si>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</si>
  <si>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</si>
  <si>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</si>
  <si>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</si>
  <si>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</si>
  <si>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</si>
  <si>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</si>
  <si>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</si>
  <si>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</si>
  <si>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</si>
  <si>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</si>
  <si>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</si>
  <si>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</si>
  <si>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</si>
  <si>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</si>
  <si>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</si>
  <si>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</si>
  <si>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</si>
  <si>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</si>
  <si>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</si>
  <si>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</si>
  <si>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</si>
  <si>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</si>
  <si>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</si>
  <si>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</si>
  <si>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</si>
  <si>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</si>
  <si>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</si>
  <si>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</si>
  <si>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</si>
  <si>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</si>
  <si>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</si>
  <si>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</si>
  <si>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</si>
  <si>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</si>
  <si>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</si>
  <si>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</si>
  <si>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</si>
  <si>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</si>
  <si>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</si>
  <si>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</si>
  <si>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</si>
  <si>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</si>
  <si>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</si>
  <si>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</si>
  <si>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</si>
  <si>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</si>
  <si>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</si>
  <si>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</si>
  <si>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</si>
  <si>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</si>
  <si>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</si>
  <si>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</si>
  <si>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</si>
  <si>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</si>
  <si>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</si>
  <si>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</si>
  <si>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</si>
  <si>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</si>
  <si>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</si>
  <si>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</si>
  <si>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</si>
  <si>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</si>
  <si>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</si>
  <si>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</si>
  <si>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</si>
  <si>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</si>
  <si>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</si>
  <si>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</si>
  <si>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</si>
  <si>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</si>
  <si>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</si>
  <si>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</si>
  <si>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</si>
  <si>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</si>
  <si>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</si>
  <si>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</si>
  <si>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</si>
  <si>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</si>
  <si>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</si>
  <si>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</si>
  <si>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</si>
  <si>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</si>
  <si>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</si>
  <si>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</si>
  <si>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</si>
  <si>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</si>
  <si>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</si>
  <si>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</si>
  <si>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</si>
  <si>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</si>
  <si>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</si>
  <si>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</si>
  <si>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</si>
  <si>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</si>
  <si>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</si>
  <si>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</si>
  <si>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</si>
  <si>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</si>
  <si>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</si>
  <si>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</si>
  <si>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</si>
  <si>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</si>
  <si>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</si>
  <si>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</si>
  <si>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</si>
  <si>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</si>
  <si>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</si>
  <si>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</si>
  <si>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</si>
  <si>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</si>
  <si>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</si>
  <si>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</si>
  <si>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</si>
  <si>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</si>
  <si>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</si>
  <si>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</si>
  <si>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</si>
  <si>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</si>
  <si>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</si>
  <si>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</si>
  <si>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</si>
  <si>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</si>
  <si>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</si>
  <si>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</si>
  <si>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</si>
  <si>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</si>
  <si>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</si>
  <si>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</si>
  <si>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</si>
  <si>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</si>
  <si>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</si>
  <si>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</si>
  <si>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</si>
  <si>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</si>
  <si>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</si>
  <si>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</si>
  <si>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</si>
  <si>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</si>
  <si>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</si>
  <si>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</si>
  <si>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</si>
  <si>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</si>
  <si>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</si>
  <si>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</si>
  <si>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</si>
  <si>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</si>
  <si>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</si>
  <si>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</si>
  <si>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</si>
  <si>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</si>
  <si>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</si>
  <si>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</si>
  <si>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</si>
  <si>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</si>
  <si>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</si>
  <si>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</si>
  <si>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</si>
  <si>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</si>
  <si>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</si>
  <si>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</si>
  <si>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</si>
  <si>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</si>
  <si>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</si>
  <si>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</si>
  <si>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</si>
  <si>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</si>
  <si>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</si>
  <si>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</si>
  <si>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</si>
  <si>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</si>
  <si>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</si>
  <si>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</si>
  <si>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</si>
  <si>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</si>
  <si>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</si>
  <si>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</si>
  <si>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</si>
  <si>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</si>
  <si>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</si>
  <si>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</si>
  <si>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</si>
  <si>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</si>
  <si>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</si>
  <si>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</si>
  <si>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</si>
  <si>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</si>
  <si>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</si>
  <si>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</si>
  <si>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</si>
  <si>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</si>
  <si>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</si>
  <si>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12/13/13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</si>
</sst>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21.696164583336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3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5.0000000000000001E-4"/>
    <n v="6.2159999999999993"/>
    <s v="Slurry/Paste"/>
    <s v="Other"/>
    <n v="30"/>
    <s v="4h"/>
    <n v="1"/>
    <n v="1.6799999999999999E-10"/>
    <m/>
  </r>
  <r>
    <n v="2"/>
    <x v="0"/>
    <n v="5.0000000000000001E-4"/>
    <n v="6.2159999999999993"/>
    <s v="Slurry/Paste"/>
    <s v="Other"/>
    <n v="30"/>
    <s v="4h"/>
    <n v="1"/>
    <n v="1.6799999999999999E-10"/>
    <m/>
  </r>
  <r>
    <n v="3"/>
    <x v="0"/>
    <n v="5.0000000000000001E-4"/>
    <n v="6.2159999999999993"/>
    <s v="Slurry/Paste"/>
    <s v="Other"/>
    <n v="30"/>
    <s v="4h"/>
    <n v="1"/>
    <n v="1.6799999999999999E-10"/>
    <m/>
  </r>
  <r>
    <n v="4"/>
    <x v="0"/>
    <n v="5.0000000000000001E-4"/>
    <n v="6.2159999999999993"/>
    <s v="Slurry/Paste"/>
    <s v="Other"/>
    <n v="30"/>
    <s v="4h"/>
    <n v="1"/>
    <n v="1.6799999999999999E-10"/>
    <m/>
  </r>
  <r>
    <n v="5"/>
    <x v="0"/>
    <n v="5.0000000000000001E-4"/>
    <n v="6.2159999999999993"/>
    <s v="Slurry/Paste"/>
    <s v="Other"/>
    <n v="30"/>
    <s v="4h"/>
    <n v="1"/>
    <n v="1.6799999999999999E-10"/>
    <m/>
  </r>
  <r>
    <n v="6"/>
    <x v="0"/>
    <n v="5.0000000000000001E-4"/>
    <n v="6.2159999999999993"/>
    <s v="Slurry/Paste"/>
    <s v="Other"/>
    <n v="30"/>
    <s v="4h"/>
    <n v="1"/>
    <n v="1.6799999999999999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2"/>
    <n v="6.7199999999999995E-10"/>
    <m/>
  </r>
  <r>
    <n v="9"/>
    <x v="0"/>
    <n v="5.0000000000000001E-4"/>
    <n v="6.2159999999999993"/>
    <s v="Slurry/Paste"/>
    <s v="Other"/>
    <n v="30"/>
    <s v="4h"/>
    <n v="2"/>
    <n v="1.6799999999999999E-10"/>
    <m/>
  </r>
  <r>
    <n v="10"/>
    <x v="0"/>
    <n v="5.0000000000000001E-4"/>
    <n v="6.2159999999999993"/>
    <s v="Slurry/Paste"/>
    <s v="Other"/>
    <n v="30"/>
    <s v="4h"/>
    <n v="2"/>
    <n v="1.6799999999999999E-10"/>
    <m/>
  </r>
  <r>
    <n v="11"/>
    <x v="0"/>
    <n v="5.0000000000000001E-4"/>
    <n v="6.2159999999999993"/>
    <s v="Slurry/Paste"/>
    <s v="Other"/>
    <n v="30"/>
    <s v="4h"/>
    <n v="2"/>
    <n v="1.6799999999999999E-10"/>
    <m/>
  </r>
  <r>
    <n v="12"/>
    <x v="0"/>
    <n v="5.0000000000000001E-4"/>
    <n v="6.2159999999999993"/>
    <s v="Slurry/Paste"/>
    <s v="Other"/>
    <n v="30"/>
    <s v="4h"/>
    <n v="2"/>
    <n v="1.6799999999999999E-10"/>
    <m/>
  </r>
  <r>
    <n v="6"/>
    <x v="0"/>
    <n v="5.0000000000000001E-4"/>
    <n v="6.2159999999999993"/>
    <s v="Slurry/Paste"/>
    <s v="Other"/>
    <n v="30"/>
    <s v="4h"/>
    <n v="2"/>
    <n v="1.6799999999999999E-10"/>
    <m/>
  </r>
  <r>
    <n v="13"/>
    <x v="0"/>
    <n v="2E-3"/>
    <n v="24.863999999999997"/>
    <s v="Slurry/Paste"/>
    <s v="Other"/>
    <n v="30"/>
    <s v="4h"/>
    <n v="2"/>
    <n v="6.7199999999999995E-10"/>
    <m/>
  </r>
  <r>
    <n v="14"/>
    <x v="0"/>
    <n v="5.0000000000000001E-4"/>
    <n v="6.2159999999999993"/>
    <s v="Slurry/Paste"/>
    <s v="Other"/>
    <n v="30"/>
    <s v="4h"/>
    <n v="3"/>
    <n v="1.6799999999999999E-10"/>
    <m/>
  </r>
  <r>
    <n v="15"/>
    <x v="0"/>
    <n v="5.0000000000000001E-4"/>
    <n v="6.2159999999999993"/>
    <s v="Slurry/Paste"/>
    <s v="Other"/>
    <n v="30"/>
    <s v="4h"/>
    <n v="3"/>
    <n v="1.6799999999999999E-10"/>
    <m/>
  </r>
  <r>
    <n v="16"/>
    <x v="0"/>
    <n v="5.0000000000000001E-4"/>
    <n v="6.2159999999999993"/>
    <s v="Slurry/Paste"/>
    <s v="Other"/>
    <n v="30"/>
    <s v="4h"/>
    <n v="3"/>
    <n v="1.6799999999999999E-10"/>
    <m/>
  </r>
  <r>
    <n v="17"/>
    <x v="0"/>
    <n v="5.0000000000000001E-4"/>
    <n v="6.2159999999999993"/>
    <s v="Slurry/Paste"/>
    <s v="Other"/>
    <n v="30"/>
    <s v="4h"/>
    <n v="3"/>
    <n v="1.6799999999999999E-10"/>
    <m/>
  </r>
  <r>
    <n v="18"/>
    <x v="0"/>
    <n v="5.0000000000000001E-4"/>
    <n v="6.2159999999999993"/>
    <s v="Slurry/Paste"/>
    <s v="Other"/>
    <n v="30"/>
    <s v="4h"/>
    <n v="3"/>
    <n v="1.6799999999999999E-10"/>
    <m/>
  </r>
  <r>
    <n v="19"/>
    <x v="0"/>
    <n v="5.0000000000000001E-4"/>
    <n v="6.2159999999999993"/>
    <s v="Slurry/Paste"/>
    <s v="Other"/>
    <n v="30"/>
    <s v="4h"/>
    <n v="3"/>
    <n v="1.6799999999999999E-10"/>
    <m/>
  </r>
  <r>
    <n v="20"/>
    <x v="0"/>
    <n v="2E-3"/>
    <n v="24.863999999999997"/>
    <s v="Slurry/Paste"/>
    <s v="Other"/>
    <n v="30"/>
    <s v="4h"/>
    <n v="3"/>
    <n v="6.7199999999999995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70" zoomScaleNormal="70" zoomScalePageLayoutView="85" workbookViewId="0">
      <selection activeCell="I48" sqref="I48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890</v>
      </c>
      <c r="K2" s="11"/>
    </row>
    <row r="3" spans="1:11">
      <c r="A3" s="18" t="s">
        <v>9</v>
      </c>
      <c r="B3" s="11" t="s">
        <v>891</v>
      </c>
      <c r="K3" s="11"/>
    </row>
    <row r="4" spans="1:11">
      <c r="A4" s="18" t="s">
        <v>12</v>
      </c>
      <c r="B4" s="11" t="s">
        <v>892</v>
      </c>
      <c r="K4" s="11"/>
    </row>
    <row r="5" spans="1:11">
      <c r="A5" s="18" t="s">
        <v>10</v>
      </c>
      <c r="B5" s="63" t="s">
        <v>898</v>
      </c>
      <c r="C5" s="9" t="s">
        <v>881</v>
      </c>
      <c r="K5" s="11"/>
    </row>
    <row r="6" spans="1:11">
      <c r="A6" s="18" t="s">
        <v>11</v>
      </c>
      <c r="B6" s="11" t="s">
        <v>899</v>
      </c>
      <c r="K6" s="11"/>
    </row>
    <row r="7" spans="1:11">
      <c r="A7" s="18" t="s">
        <v>878</v>
      </c>
      <c r="B7" s="62" t="s">
        <v>893</v>
      </c>
      <c r="K7" s="11"/>
    </row>
    <row r="8" spans="1:11">
      <c r="A8" s="18" t="s">
        <v>13</v>
      </c>
      <c r="B8" s="11" t="s">
        <v>894</v>
      </c>
      <c r="K8" s="11"/>
    </row>
    <row r="9" spans="1:11">
      <c r="A9" s="18" t="s">
        <v>14</v>
      </c>
      <c r="B9" s="11" t="s">
        <v>895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896</v>
      </c>
      <c r="K11" s="11"/>
    </row>
    <row r="12" spans="1:11">
      <c r="A12" s="18" t="s">
        <v>26</v>
      </c>
      <c r="B12" s="23" t="s">
        <v>897</v>
      </c>
      <c r="K12" s="23"/>
    </row>
    <row r="13" spans="1:11">
      <c r="A13" s="18" t="s">
        <v>839</v>
      </c>
      <c r="B13" s="45">
        <v>3987</v>
      </c>
      <c r="K13" s="12"/>
    </row>
    <row r="14" spans="1:11">
      <c r="A14" s="18" t="s">
        <v>16</v>
      </c>
      <c r="B14" s="46" t="s">
        <v>901</v>
      </c>
      <c r="K14" s="30"/>
    </row>
    <row r="15" spans="1:11">
      <c r="A15" s="18" t="s">
        <v>41</v>
      </c>
      <c r="B15" s="46" t="s">
        <v>900</v>
      </c>
      <c r="C15" s="9" t="s">
        <v>854</v>
      </c>
      <c r="K15" s="12"/>
    </row>
    <row r="16" spans="1:11">
      <c r="A16" s="18" t="s">
        <v>40</v>
      </c>
      <c r="B16" s="14">
        <v>41623</v>
      </c>
      <c r="C16" s="9" t="s">
        <v>854</v>
      </c>
      <c r="K16" s="14"/>
    </row>
    <row r="17" spans="1:34">
      <c r="A17" s="18" t="s">
        <v>811</v>
      </c>
      <c r="B17" s="64">
        <v>41625</v>
      </c>
      <c r="C17" s="9" t="s">
        <v>853</v>
      </c>
      <c r="K17" s="13"/>
    </row>
    <row r="18" spans="1:34">
      <c r="A18" s="18" t="s">
        <v>42</v>
      </c>
      <c r="B18" s="11"/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3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35</v>
      </c>
      <c r="C24" s="19">
        <v>5.0000000000000001E-4</v>
      </c>
      <c r="D24" s="32">
        <f>IF('Notice Data (Enter Data Here)'!$C24="","",'Notice Data (Enter Data Here)'!$C24*VLOOKUP('Notice Data (Enter Data Here)'!$B24,Doedata,4)*37000000000)</f>
        <v>6.2159999999999993</v>
      </c>
      <c r="E24" s="10" t="s">
        <v>820</v>
      </c>
      <c r="F24" s="10" t="s">
        <v>821</v>
      </c>
      <c r="G24" s="10">
        <v>30</v>
      </c>
      <c r="H24" s="18" t="s">
        <v>836</v>
      </c>
      <c r="I24" s="10">
        <v>1</v>
      </c>
      <c r="J24" s="27">
        <f>IF('Notice Data (Enter Data Here)'!$D24="","",'Notice Data (Enter Data Here)'!$D24/37000000000)</f>
        <v>1.6799999999999999E-10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5.0000000000000001E-4</v>
      </c>
      <c r="D25" s="32">
        <f>IF('Notice Data (Enter Data Here)'!$C25="","",'Notice Data (Enter Data Here)'!$C25*VLOOKUP('Notice Data (Enter Data Here)'!$B25,Doedata,4)*37000000000)</f>
        <v>6.2159999999999993</v>
      </c>
      <c r="E25" s="10" t="s">
        <v>820</v>
      </c>
      <c r="F25" s="10" t="s">
        <v>821</v>
      </c>
      <c r="G25" s="10">
        <v>30</v>
      </c>
      <c r="H25" s="18" t="s">
        <v>836</v>
      </c>
      <c r="I25" s="10">
        <v>1</v>
      </c>
      <c r="J25" s="27">
        <f>IF('Notice Data (Enter Data Here)'!$D25="","",'Notice Data (Enter Data Here)'!$D25/37000000000)</f>
        <v>1.6799999999999999E-10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5.0000000000000001E-4</v>
      </c>
      <c r="D26" s="32">
        <f>IF('Notice Data (Enter Data Here)'!$C26="","",'Notice Data (Enter Data Here)'!$C26*VLOOKUP('Notice Data (Enter Data Here)'!$B26,Doedata,4)*37000000000)</f>
        <v>6.2159999999999993</v>
      </c>
      <c r="E26" s="10" t="s">
        <v>820</v>
      </c>
      <c r="F26" s="10" t="s">
        <v>821</v>
      </c>
      <c r="G26" s="10">
        <v>30</v>
      </c>
      <c r="H26" s="18" t="s">
        <v>836</v>
      </c>
      <c r="I26" s="10">
        <v>1</v>
      </c>
      <c r="J26" s="27">
        <f>IF('Notice Data (Enter Data Here)'!$D26="","",'Notice Data (Enter Data Here)'!$D26/37000000000)</f>
        <v>1.6799999999999999E-10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5.0000000000000001E-4</v>
      </c>
      <c r="D27" s="32">
        <f>IF('Notice Data (Enter Data Here)'!$C27="","",'Notice Data (Enter Data Here)'!$C27*VLOOKUP('Notice Data (Enter Data Here)'!$B27,Doedata,4)*37000000000)</f>
        <v>6.2159999999999993</v>
      </c>
      <c r="E27" s="10" t="s">
        <v>820</v>
      </c>
      <c r="F27" s="10" t="s">
        <v>821</v>
      </c>
      <c r="G27" s="10">
        <v>30</v>
      </c>
      <c r="H27" s="18" t="s">
        <v>836</v>
      </c>
      <c r="I27" s="10">
        <v>1</v>
      </c>
      <c r="J27" s="27">
        <f>IF('Notice Data (Enter Data Here)'!$D27="","",'Notice Data (Enter Data Here)'!$D27/37000000000)</f>
        <v>1.6799999999999999E-10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5.0000000000000001E-4</v>
      </c>
      <c r="D28" s="32">
        <f>IF('Notice Data (Enter Data Here)'!$C28="","",'Notice Data (Enter Data Here)'!$C28*VLOOKUP('Notice Data (Enter Data Here)'!$B28,Doedata,4)*37000000000)</f>
        <v>6.2159999999999993</v>
      </c>
      <c r="E28" s="10" t="s">
        <v>820</v>
      </c>
      <c r="F28" s="10" t="s">
        <v>821</v>
      </c>
      <c r="G28" s="10">
        <v>30</v>
      </c>
      <c r="H28" s="18" t="s">
        <v>836</v>
      </c>
      <c r="I28" s="10">
        <v>1</v>
      </c>
      <c r="J28" s="27">
        <f>IF('Notice Data (Enter Data Here)'!$D28="","",'Notice Data (Enter Data Here)'!$D28/37000000000)</f>
        <v>1.6799999999999999E-10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>
        <v>6</v>
      </c>
      <c r="B29" s="9" t="s">
        <v>35</v>
      </c>
      <c r="C29" s="19">
        <v>5.0000000000000001E-4</v>
      </c>
      <c r="D29" s="32">
        <f>IF('Notice Data (Enter Data Here)'!$C29="","",'Notice Data (Enter Data Here)'!$C29*VLOOKUP('Notice Data (Enter Data Here)'!$B29,Doedata,4)*37000000000)</f>
        <v>6.2159999999999993</v>
      </c>
      <c r="E29" s="10" t="s">
        <v>820</v>
      </c>
      <c r="F29" s="10" t="s">
        <v>821</v>
      </c>
      <c r="G29" s="10">
        <v>30</v>
      </c>
      <c r="H29" s="18" t="s">
        <v>836</v>
      </c>
      <c r="I29" s="10">
        <v>1</v>
      </c>
      <c r="J29" s="27">
        <f>IF('Notice Data (Enter Data Here)'!$D29="","",'Notice Data (Enter Data Here)'!$D29/37000000000)</f>
        <v>1.6799999999999999E-10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30</v>
      </c>
      <c r="H30" s="18" t="s">
        <v>836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30</v>
      </c>
      <c r="H31" s="18" t="s">
        <v>836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850</v>
      </c>
      <c r="AH31" s="18"/>
    </row>
    <row r="32" spans="1:34">
      <c r="A32" s="9">
        <v>9</v>
      </c>
      <c r="B32" s="9" t="s">
        <v>35</v>
      </c>
      <c r="C32" s="19">
        <v>5.0000000000000001E-4</v>
      </c>
      <c r="D32" s="32">
        <f>IF('Notice Data (Enter Data Here)'!$C32="","",'Notice Data (Enter Data Here)'!$C32*VLOOKUP('Notice Data (Enter Data Here)'!$B32,Doedata,4)*37000000000)</f>
        <v>6.2159999999999993</v>
      </c>
      <c r="E32" s="10" t="s">
        <v>820</v>
      </c>
      <c r="F32" s="10" t="s">
        <v>821</v>
      </c>
      <c r="G32" s="10">
        <v>30</v>
      </c>
      <c r="H32" s="18" t="s">
        <v>836</v>
      </c>
      <c r="I32" s="10">
        <v>1</v>
      </c>
      <c r="J32" s="27">
        <f>IF('Notice Data (Enter Data Here)'!$D32="","",'Notice Data (Enter Data Here)'!$D32/37000000000)</f>
        <v>1.6799999999999999E-10</v>
      </c>
      <c r="K32" s="43"/>
      <c r="AD32" s="31" t="s">
        <v>63</v>
      </c>
      <c r="AE32" s="18" t="s">
        <v>821</v>
      </c>
      <c r="AF32" s="18"/>
      <c r="AG32" s="18" t="s">
        <v>828</v>
      </c>
      <c r="AH32" s="18"/>
    </row>
    <row r="33" spans="1:34">
      <c r="A33" s="9">
        <v>10</v>
      </c>
      <c r="B33" s="9" t="s">
        <v>35</v>
      </c>
      <c r="C33" s="19">
        <v>5.0000000000000001E-4</v>
      </c>
      <c r="D33" s="32">
        <f>IF('Notice Data (Enter Data Here)'!$C33="","",'Notice Data (Enter Data Here)'!$C33*VLOOKUP('Notice Data (Enter Data Here)'!$B33,Doedata,4)*37000000000)</f>
        <v>6.2159999999999993</v>
      </c>
      <c r="E33" s="10" t="s">
        <v>820</v>
      </c>
      <c r="F33" s="10" t="s">
        <v>821</v>
      </c>
      <c r="G33" s="10">
        <v>30</v>
      </c>
      <c r="H33" s="18" t="s">
        <v>836</v>
      </c>
      <c r="I33" s="10">
        <v>1</v>
      </c>
      <c r="J33" s="27">
        <f>IF('Notice Data (Enter Data Here)'!$D33="","",'Notice Data (Enter Data Here)'!$D33/37000000000)</f>
        <v>1.6799999999999999E-10</v>
      </c>
      <c r="K33" s="42"/>
      <c r="AD33" s="31" t="s">
        <v>64</v>
      </c>
      <c r="AE33" s="18"/>
      <c r="AF33" s="18"/>
      <c r="AG33" s="18" t="s">
        <v>857</v>
      </c>
      <c r="AH33" s="18"/>
    </row>
    <row r="34" spans="1:34">
      <c r="A34" s="9">
        <v>11</v>
      </c>
      <c r="B34" s="9" t="s">
        <v>35</v>
      </c>
      <c r="C34" s="19">
        <v>5.0000000000000001E-4</v>
      </c>
      <c r="D34" s="32">
        <f>IF('Notice Data (Enter Data Here)'!$C34="","",'Notice Data (Enter Data Here)'!$C34*VLOOKUP('Notice Data (Enter Data Here)'!$B34,Doedata,4)*37000000000)</f>
        <v>6.2159999999999993</v>
      </c>
      <c r="E34" s="10" t="s">
        <v>820</v>
      </c>
      <c r="F34" s="10" t="s">
        <v>821</v>
      </c>
      <c r="G34" s="10">
        <v>30</v>
      </c>
      <c r="H34" s="18" t="s">
        <v>836</v>
      </c>
      <c r="I34" s="10">
        <v>1</v>
      </c>
      <c r="J34" s="27">
        <f>IF('Notice Data (Enter Data Here)'!$D34="","",'Notice Data (Enter Data Here)'!$D34/37000000000)</f>
        <v>1.6799999999999999E-10</v>
      </c>
      <c r="K34" s="43"/>
      <c r="AD34" s="31" t="s">
        <v>65</v>
      </c>
      <c r="AE34" s="18"/>
      <c r="AF34" s="18"/>
      <c r="AG34" s="18" t="s">
        <v>858</v>
      </c>
      <c r="AH34" s="18"/>
    </row>
    <row r="35" spans="1:34">
      <c r="A35" s="9">
        <v>12</v>
      </c>
      <c r="B35" s="9" t="s">
        <v>35</v>
      </c>
      <c r="C35" s="19">
        <v>5.0000000000000001E-4</v>
      </c>
      <c r="D35" s="32">
        <f>IF('Notice Data (Enter Data Here)'!$C35="","",'Notice Data (Enter Data Here)'!$C35*VLOOKUP('Notice Data (Enter Data Here)'!$B35,Doedata,4)*37000000000)</f>
        <v>6.2159999999999993</v>
      </c>
      <c r="E35" s="10" t="s">
        <v>820</v>
      </c>
      <c r="F35" s="10" t="s">
        <v>821</v>
      </c>
      <c r="G35" s="10">
        <v>30</v>
      </c>
      <c r="H35" s="18" t="s">
        <v>836</v>
      </c>
      <c r="I35" s="10">
        <v>1</v>
      </c>
      <c r="J35" s="27">
        <f>IF('Notice Data (Enter Data Here)'!$D35="","",'Notice Data (Enter Data Here)'!$D35/37000000000)</f>
        <v>1.6799999999999999E-10</v>
      </c>
      <c r="K35" s="42"/>
      <c r="AD35" s="31" t="s">
        <v>66</v>
      </c>
      <c r="AE35" s="18"/>
      <c r="AF35" s="18"/>
      <c r="AG35" s="18" t="s">
        <v>859</v>
      </c>
      <c r="AH35" s="18"/>
    </row>
    <row r="36" spans="1:34">
      <c r="A36" s="9">
        <v>6</v>
      </c>
      <c r="B36" s="9" t="s">
        <v>35</v>
      </c>
      <c r="C36" s="19">
        <v>5.0000000000000001E-4</v>
      </c>
      <c r="D36" s="32">
        <f>IF('Notice Data (Enter Data Here)'!$C36="","",'Notice Data (Enter Data Here)'!$C36*VLOOKUP('Notice Data (Enter Data Here)'!$B36,Doedata,4)*37000000000)</f>
        <v>6.2159999999999993</v>
      </c>
      <c r="E36" s="10" t="s">
        <v>820</v>
      </c>
      <c r="F36" s="10" t="s">
        <v>821</v>
      </c>
      <c r="G36" s="10">
        <v>30</v>
      </c>
      <c r="H36" s="18" t="s">
        <v>836</v>
      </c>
      <c r="I36" s="10">
        <v>1</v>
      </c>
      <c r="J36" s="27">
        <f>IF('Notice Data (Enter Data Here)'!$D36="","",'Notice Data (Enter Data Here)'!$D36/37000000000)</f>
        <v>1.6799999999999999E-10</v>
      </c>
      <c r="K36" s="43"/>
      <c r="AD36" s="31" t="s">
        <v>60</v>
      </c>
      <c r="AE36" s="18" t="s">
        <v>819</v>
      </c>
      <c r="AF36" s="18"/>
      <c r="AG36" s="18" t="s">
        <v>856</v>
      </c>
      <c r="AH36" s="18"/>
    </row>
    <row r="37" spans="1:34">
      <c r="A37" s="9">
        <v>13</v>
      </c>
      <c r="B37" s="9" t="s">
        <v>35</v>
      </c>
      <c r="C37" s="19">
        <v>2E-3</v>
      </c>
      <c r="D37" s="32">
        <f>IF('Notice Data (Enter Data Here)'!$C37="","",'Notice Data (Enter Data Here)'!$C37*VLOOKUP('Notice Data (Enter Data Here)'!$B37,Doedata,4)*37000000000)</f>
        <v>24.863999999999997</v>
      </c>
      <c r="E37" s="10" t="s">
        <v>820</v>
      </c>
      <c r="F37" s="10" t="s">
        <v>821</v>
      </c>
      <c r="G37" s="10">
        <v>30</v>
      </c>
      <c r="H37" s="18" t="s">
        <v>836</v>
      </c>
      <c r="I37" s="10">
        <v>1</v>
      </c>
      <c r="J37" s="27">
        <f>IF('Notice Data (Enter Data Here)'!$D37="","",'Notice Data (Enter Data Here)'!$D37/37000000000)</f>
        <v>6.7199999999999995E-10</v>
      </c>
      <c r="K37" s="43"/>
      <c r="AD37" s="31" t="s">
        <v>67</v>
      </c>
      <c r="AE37" s="18"/>
      <c r="AF37" s="18"/>
      <c r="AG37" s="18" t="s">
        <v>860</v>
      </c>
      <c r="AH37" s="18"/>
    </row>
    <row r="38" spans="1:34">
      <c r="A38" s="9">
        <v>14</v>
      </c>
      <c r="B38" s="9" t="s">
        <v>35</v>
      </c>
      <c r="C38" s="19">
        <v>5.0000000000000001E-4</v>
      </c>
      <c r="D38" s="32">
        <f>IF('Notice Data (Enter Data Here)'!$C38="","",'Notice Data (Enter Data Here)'!$C38*VLOOKUP('Notice Data (Enter Data Here)'!$B38,Doedata,4)*37000000000)</f>
        <v>6.2159999999999993</v>
      </c>
      <c r="E38" s="10" t="s">
        <v>820</v>
      </c>
      <c r="F38" s="10" t="s">
        <v>821</v>
      </c>
      <c r="G38" s="10">
        <v>30</v>
      </c>
      <c r="H38" s="18" t="s">
        <v>836</v>
      </c>
      <c r="I38" s="10">
        <v>1</v>
      </c>
      <c r="J38" s="27">
        <f>IF('Notice Data (Enter Data Here)'!$D38="","",'Notice Data (Enter Data Here)'!$D38/37000000000)</f>
        <v>1.6799999999999999E-10</v>
      </c>
      <c r="K38" s="42"/>
      <c r="AD38" s="31" t="s">
        <v>68</v>
      </c>
      <c r="AE38" s="18"/>
      <c r="AF38" s="18"/>
      <c r="AG38" s="18" t="s">
        <v>861</v>
      </c>
      <c r="AH38" s="18"/>
    </row>
    <row r="39" spans="1:34">
      <c r="A39" s="9">
        <v>15</v>
      </c>
      <c r="B39" s="9" t="s">
        <v>35</v>
      </c>
      <c r="C39" s="19">
        <v>5.0000000000000001E-4</v>
      </c>
      <c r="D39" s="32">
        <f>IF('Notice Data (Enter Data Here)'!$C39="","",'Notice Data (Enter Data Here)'!$C39*VLOOKUP('Notice Data (Enter Data Here)'!$B39,Doedata,4)*37000000000)</f>
        <v>6.2159999999999993</v>
      </c>
      <c r="E39" s="10" t="s">
        <v>820</v>
      </c>
      <c r="F39" s="10" t="s">
        <v>821</v>
      </c>
      <c r="G39" s="10">
        <v>30</v>
      </c>
      <c r="H39" s="18" t="s">
        <v>836</v>
      </c>
      <c r="I39" s="10">
        <v>1</v>
      </c>
      <c r="J39" s="27">
        <f>IF('Notice Data (Enter Data Here)'!$D39="","",'Notice Data (Enter Data Here)'!$D39/37000000000)</f>
        <v>1.6799999999999999E-10</v>
      </c>
      <c r="K39" s="43"/>
      <c r="AD39" s="31" t="s">
        <v>69</v>
      </c>
      <c r="AE39" s="18"/>
      <c r="AF39" s="18"/>
      <c r="AG39" s="18" t="s">
        <v>862</v>
      </c>
      <c r="AH39" s="18"/>
    </row>
    <row r="40" spans="1:34">
      <c r="A40" s="9">
        <v>16</v>
      </c>
      <c r="B40" s="9" t="s">
        <v>35</v>
      </c>
      <c r="C40" s="19">
        <v>5.0000000000000001E-4</v>
      </c>
      <c r="D40" s="32">
        <f>IF('Notice Data (Enter Data Here)'!$C40="","",'Notice Data (Enter Data Here)'!$C40*VLOOKUP('Notice Data (Enter Data Here)'!$B40,Doedata,4)*37000000000)</f>
        <v>6.2159999999999993</v>
      </c>
      <c r="E40" s="10" t="s">
        <v>820</v>
      </c>
      <c r="F40" s="10" t="s">
        <v>821</v>
      </c>
      <c r="G40" s="10">
        <v>30</v>
      </c>
      <c r="H40" s="18" t="s">
        <v>836</v>
      </c>
      <c r="I40" s="10">
        <v>1</v>
      </c>
      <c r="J40" s="27">
        <f>IF('Notice Data (Enter Data Here)'!$D40="","",'Notice Data (Enter Data Here)'!$D40/37000000000)</f>
        <v>1.6799999999999999E-10</v>
      </c>
      <c r="K40" s="42"/>
      <c r="AD40" s="31" t="s">
        <v>70</v>
      </c>
      <c r="AE40" s="18"/>
      <c r="AF40" s="18"/>
      <c r="AG40" s="18" t="s">
        <v>863</v>
      </c>
      <c r="AH40" s="18"/>
    </row>
    <row r="41" spans="1:34">
      <c r="A41" s="9">
        <v>17</v>
      </c>
      <c r="B41" s="9" t="s">
        <v>35</v>
      </c>
      <c r="C41" s="19">
        <v>5.0000000000000001E-4</v>
      </c>
      <c r="D41" s="32">
        <f>IF('Notice Data (Enter Data Here)'!$C41="","",'Notice Data (Enter Data Here)'!$C41*VLOOKUP('Notice Data (Enter Data Here)'!$B41,Doedata,4)*37000000000)</f>
        <v>6.2159999999999993</v>
      </c>
      <c r="E41" s="10" t="s">
        <v>820</v>
      </c>
      <c r="F41" s="10" t="s">
        <v>821</v>
      </c>
      <c r="G41" s="10">
        <v>30</v>
      </c>
      <c r="H41" s="18" t="s">
        <v>836</v>
      </c>
      <c r="I41" s="10">
        <v>1</v>
      </c>
      <c r="J41" s="27">
        <f>IF('Notice Data (Enter Data Here)'!$D41="","",'Notice Data (Enter Data Here)'!$D41/37000000000)</f>
        <v>1.6799999999999999E-10</v>
      </c>
      <c r="K41" s="43"/>
      <c r="AD41" s="31" t="s">
        <v>71</v>
      </c>
      <c r="AE41" s="18"/>
      <c r="AF41" s="18"/>
      <c r="AG41" s="18" t="s">
        <v>879</v>
      </c>
      <c r="AH41" s="18"/>
    </row>
    <row r="42" spans="1:34">
      <c r="A42" s="9">
        <v>18</v>
      </c>
      <c r="B42" s="9" t="s">
        <v>35</v>
      </c>
      <c r="C42" s="19">
        <v>5.0000000000000001E-4</v>
      </c>
      <c r="D42" s="32">
        <f>IF('Notice Data (Enter Data Here)'!$C42="","",'Notice Data (Enter Data Here)'!$C42*VLOOKUP('Notice Data (Enter Data Here)'!$B42,Doedata,4)*37000000000)</f>
        <v>6.2159999999999993</v>
      </c>
      <c r="E42" s="10" t="s">
        <v>820</v>
      </c>
      <c r="F42" s="10" t="s">
        <v>821</v>
      </c>
      <c r="G42" s="10">
        <v>30</v>
      </c>
      <c r="H42" s="18" t="s">
        <v>836</v>
      </c>
      <c r="I42" s="10">
        <v>1</v>
      </c>
      <c r="J42" s="27">
        <f>IF('Notice Data (Enter Data Here)'!$D42="","",'Notice Data (Enter Data Here)'!$D42/37000000000)</f>
        <v>1.6799999999999999E-10</v>
      </c>
      <c r="K42" s="42"/>
      <c r="AD42" s="31" t="s">
        <v>72</v>
      </c>
      <c r="AE42" s="18"/>
      <c r="AF42" s="18"/>
      <c r="AG42" s="18" t="s">
        <v>829</v>
      </c>
      <c r="AH42" s="18"/>
    </row>
    <row r="43" spans="1:34">
      <c r="A43" s="9">
        <v>19</v>
      </c>
      <c r="B43" s="9" t="s">
        <v>35</v>
      </c>
      <c r="C43" s="19">
        <v>5.0000000000000001E-4</v>
      </c>
      <c r="D43" s="32">
        <f>IF('Notice Data (Enter Data Here)'!$C43="","",'Notice Data (Enter Data Here)'!$C43*VLOOKUP('Notice Data (Enter Data Here)'!$B43,Doedata,4)*37000000000)</f>
        <v>6.2159999999999993</v>
      </c>
      <c r="E43" s="10" t="s">
        <v>820</v>
      </c>
      <c r="F43" s="10" t="s">
        <v>821</v>
      </c>
      <c r="G43" s="10">
        <v>30</v>
      </c>
      <c r="H43" s="18" t="s">
        <v>836</v>
      </c>
      <c r="I43" s="10">
        <v>1</v>
      </c>
      <c r="J43" s="27">
        <f>IF('Notice Data (Enter Data Here)'!$D43="","",'Notice Data (Enter Data Here)'!$D43/37000000000)</f>
        <v>1.6799999999999999E-10</v>
      </c>
      <c r="K43" s="43"/>
      <c r="AD43" s="31" t="s">
        <v>51</v>
      </c>
      <c r="AE43" s="18"/>
      <c r="AF43" s="18"/>
      <c r="AG43" s="18" t="s">
        <v>830</v>
      </c>
      <c r="AH43" s="18"/>
    </row>
    <row r="44" spans="1:34">
      <c r="A44" s="9">
        <v>20</v>
      </c>
      <c r="B44" s="9" t="s">
        <v>35</v>
      </c>
      <c r="C44" s="19">
        <v>2E-3</v>
      </c>
      <c r="D44" s="32">
        <f>IF('Notice Data (Enter Data Here)'!$C44="","",'Notice Data (Enter Data Here)'!$C44*VLOOKUP('Notice Data (Enter Data Here)'!$B44,Doedata,4)*37000000000)</f>
        <v>24.863999999999997</v>
      </c>
      <c r="E44" s="10" t="s">
        <v>820</v>
      </c>
      <c r="F44" s="10" t="s">
        <v>821</v>
      </c>
      <c r="G44" s="10">
        <v>30</v>
      </c>
      <c r="H44" s="18" t="s">
        <v>836</v>
      </c>
      <c r="I44" s="10">
        <v>1</v>
      </c>
      <c r="J44" s="27">
        <f>IF('Notice Data (Enter Data Here)'!$D44="","",'Notice Data (Enter Data Here)'!$D44/37000000000)</f>
        <v>6.7199999999999995E-10</v>
      </c>
      <c r="K44" s="42"/>
      <c r="AD44" s="31" t="s">
        <v>73</v>
      </c>
      <c r="AE44" s="18"/>
      <c r="AF44" s="18"/>
      <c r="AG44" s="18" t="s">
        <v>831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74</v>
      </c>
      <c r="AE45" s="18"/>
      <c r="AF45" s="18"/>
      <c r="AG45" s="18" t="s">
        <v>880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75</v>
      </c>
      <c r="AE46" s="18"/>
      <c r="AF46" s="18"/>
      <c r="AG46" s="18" t="s">
        <v>832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76</v>
      </c>
      <c r="AE47" s="18"/>
      <c r="AF47" s="18"/>
      <c r="AG47" s="18" t="s">
        <v>833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864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865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866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836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867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868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869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852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870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871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872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873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874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877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883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884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7" t="s">
        <v>885</v>
      </c>
      <c r="AE727" s="18"/>
      <c r="AF727" s="18"/>
      <c r="AG727" s="18"/>
      <c r="AH727" s="18"/>
    </row>
    <row r="728" spans="30:34">
      <c r="AD728" s="31" t="s">
        <v>849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5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2" sqref="C12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1.6500000000000004E-2</v>
      </c>
      <c r="C5" s="20">
        <v>205.12800000000001</v>
      </c>
      <c r="D5" s="20">
        <v>5.5440000000000007E-9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1.6500000000000004E-2</v>
      </c>
      <c r="C7" s="20">
        <v>205.12800000000001</v>
      </c>
      <c r="D7" s="20">
        <v>5.5440000000000007E-9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8" t="s">
        <v>886</v>
      </c>
      <c r="D4" s="49" t="s">
        <v>887</v>
      </c>
      <c r="E4" s="49"/>
      <c r="F4" s="49" t="s">
        <v>888</v>
      </c>
      <c r="G4" s="50"/>
    </row>
    <row r="5" spans="3:7">
      <c r="C5" s="51"/>
      <c r="D5" s="52" t="s">
        <v>849</v>
      </c>
      <c r="E5" s="52" t="s">
        <v>885</v>
      </c>
      <c r="F5" s="52" t="s">
        <v>849</v>
      </c>
      <c r="G5" s="53" t="s">
        <v>885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2014-01-04T03:36:22Z</dcterms:modified>
</cp:coreProperties>
</file>