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3360" yWindow="140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<sst xmlns="http://schemas.openxmlformats.org/spreadsheetml/2006/main" count="3267" uniqueCount="896">
  <si>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</si>
  <si>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</si>
  <si>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</si>
  <si>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</si>
  <si>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</si>
  <si>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</si>
  <si>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</si>
  <si>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</si>
  <si>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</si>
  <si>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</si>
  <si>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</si>
  <si>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</si>
  <si>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</si>
  <si>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</si>
  <si>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</si>
  <si>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</si>
  <si>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</si>
  <si>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</si>
  <si>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</si>
  <si>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</si>
  <si>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</si>
  <si>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</si>
  <si>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</si>
  <si>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</si>
  <si>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</si>
  <si>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</si>
  <si>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</si>
  <si>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</si>
  <si>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</si>
  <si>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</si>
  <si>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</si>
  <si>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</si>
  <si>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</si>
  <si>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</si>
  <si>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</si>
  <si>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</si>
  <si>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</si>
  <si>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</si>
  <si>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</si>
  <si>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</si>
  <si>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</si>
  <si>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</si>
  <si>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</si>
  <si>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</si>
  <si>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</si>
  <si>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</si>
  <si>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</si>
  <si>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</si>
  <si>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</si>
  <si>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</si>
  <si>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</si>
  <si>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</si>
  <si>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</si>
  <si>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</si>
  <si>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</si>
  <si>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</si>
  <si>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</si>
  <si>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</si>
  <si>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</si>
  <si>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</si>
  <si>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</si>
  <si>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</si>
  <si>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</si>
  <si>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</si>
  <si>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</si>
  <si>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</si>
  <si>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</si>
  <si>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</si>
  <si>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</si>
  <si>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</si>
  <si>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</si>
  <si>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</si>
  <si>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</si>
  <si>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</si>
  <si>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</si>
  <si>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</si>
  <si>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</si>
  <si>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</si>
  <si>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</si>
  <si>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</si>
  <si>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</si>
  <si>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</si>
  <si>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</si>
  <si>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</si>
  <si>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</si>
  <si>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</si>
  <si>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</si>
  <si>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</si>
  <si>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</si>
  <si>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</si>
  <si>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</si>
  <si>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</si>
  <si>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</si>
  <si>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</si>
  <si>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</si>
  <si>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</si>
  <si>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</si>
  <si>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</si>
  <si>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</si>
  <si>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</si>
  <si>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</si>
  <si>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</si>
  <si>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</si>
  <si>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</si>
  <si>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</si>
  <si>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</si>
  <si>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</si>
  <si>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</si>
  <si>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</si>
  <si>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</si>
  <si>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</si>
  <si>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</si>
  <si>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</si>
  <si>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</si>
  <si>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</si>
  <si>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</si>
  <si>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</si>
  <si>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</si>
  <si>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</si>
  <si>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</si>
  <si>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</si>
  <si>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</si>
  <si>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</si>
  <si>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</si>
  <si>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</si>
  <si>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</si>
  <si>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</si>
  <si>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</si>
  <si>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</si>
  <si>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</si>
  <si>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</si>
  <si>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</si>
  <si>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</si>
  <si>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</si>
  <si>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</si>
  <si>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</si>
  <si>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</si>
  <si>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</si>
  <si>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</si>
  <si>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</si>
  <si>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</si>
  <si>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</si>
  <si>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</si>
  <si>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</si>
  <si>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</si>
  <si>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</si>
  <si>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</si>
  <si>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</si>
  <si>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</si>
  <si>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</si>
  <si>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</si>
  <si>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</si>
  <si>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</si>
  <si>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</si>
  <si>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</si>
  <si>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</si>
  <si>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</si>
  <si>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</si>
  <si>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</si>
  <si>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</si>
  <si>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</si>
  <si>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</si>
  <si>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</si>
  <si>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</si>
  <si>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</si>
  <si>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</si>
  <si>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</si>
  <si>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</si>
  <si>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</si>
  <si>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</si>
  <si>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</si>
  <si>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</si>
  <si>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</si>
  <si>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</si>
  <si>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</si>
  <si>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</si>
  <si>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</si>
  <si>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</si>
  <si>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</si>
  <si>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</si>
  <si>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</si>
  <si>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</si>
  <si>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</si>
  <si>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</si>
  <si>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</si>
  <si>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</si>
  <si>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</si>
  <si>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</si>
  <si>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</si>
  <si>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</si>
  <si>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</si>
  <si>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</si>
  <si>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</si>
  <si>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</si>
  <si>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</si>
  <si>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</si>
  <si>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</si>
  <si>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</si>
  <si>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</si>
  <si>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</si>
  <si>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</si>
  <si>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</si>
  <si>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</si>
  <si>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</si>
  <si>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</si>
  <si>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</si>
  <si>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</si>
  <si>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</si>
  <si>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</si>
  <si>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</si>
  <si>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</si>
  <si>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</si>
  <si>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</si>
  <si>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</si>
  <si>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</si>
  <si>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</si>
  <si>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</si>
  <si>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</si>
  <si>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</si>
  <si>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</si>
  <si>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</si>
  <si>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</si>
  <si>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</si>
  <si>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</si>
  <si>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</si>
  <si>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</si>
  <si>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</si>
  <si>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</si>
  <si>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</si>
  <si>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</si>
  <si>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</si>
  <si>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</si>
  <si>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</si>
  <si>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</si>
  <si>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</si>
  <si>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</si>
  <si>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</si>
  <si>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</si>
  <si>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</si>
  <si>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</si>
  <si>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</si>
  <si>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</si>
  <si>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</si>
  <si>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</si>
  <si>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</si>
  <si>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</si>
  <si>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</si>
  <si>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</si>
  <si>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</si>
  <si>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</si>
  <si>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</si>
  <si>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</si>
  <si>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</si>
  <si>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</si>
  <si>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</si>
  <si>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</si>
  <si>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</si>
  <si>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</si>
  <si>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</si>
  <si>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</si>
  <si>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</si>
  <si>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</si>
  <si>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</si>
  <si>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</si>
  <si>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</si>
  <si>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</si>
  <si>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</si>
  <si>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</si>
  <si>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</si>
  <si>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</si>
  <si>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</si>
  <si>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</si>
  <si>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</si>
  <si>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</si>
  <si>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</si>
  <si>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</si>
  <si>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</si>
  <si>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</si>
  <si>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</si>
  <si>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</si>
  <si>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</si>
  <si>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</si>
  <si>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</si>
  <si>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</si>
  <si>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</si>
  <si>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</si>
  <si>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</si>
  <si>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</si>
  <si>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</si>
  <si>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</si>
  <si>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</si>
  <si>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</si>
  <si>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</si>
  <si>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</si>
  <si>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</si>
  <si>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</si>
  <si>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</si>
  <si>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</si>
  <si>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</si>
  <si>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</si>
  <si>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</si>
  <si>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</si>
  <si>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</si>
  <si>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</si>
  <si>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</si>
  <si>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</si>
  <si>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</si>
  <si>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</si>
  <si>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</si>
  <si>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</si>
  <si>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</si>
  <si>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</si>
  <si>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</si>
  <si>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</si>
  <si>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</si>
  <si>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</si>
  <si>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</si>
  <si>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</si>
  <si>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</si>
  <si>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</si>
  <si>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</si>
  <si>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</si>
  <si>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</si>
  <si>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</si>
  <si>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</si>
  <si>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</si>
  <si>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</si>
  <si>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</si>
  <si>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</si>
  <si>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</si>
  <si>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</si>
  <si>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</si>
  <si>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</si>
  <si>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</si>
  <si>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</si>
  <si>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</si>
  <si>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</si>
  <si>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</si>
  <si>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</si>
  <si>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</si>
  <si>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</si>
  <si>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</si>
  <si>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</si>
  <si>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</si>
  <si>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</si>
  <si>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</si>
  <si>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</si>
  <si>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</si>
  <si>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</si>
  <si>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</si>
  <si>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</si>
  <si>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</si>
  <si>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</si>
  <si>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</si>
  <si>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</si>
  <si>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</si>
  <si>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</si>
  <si>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</si>
  <si>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</si>
  <si>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</si>
  <si>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</si>
  <si>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</si>
  <si>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</si>
  <si>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</si>
  <si>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</si>
  <si>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</si>
  <si>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</si>
  <si>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</si>
  <si>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</si>
  <si>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</si>
  <si>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</si>
  <si>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</si>
  <si>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</si>
  <si>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</si>
  <si>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</si>
  <si>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</si>
  <si>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</si>
  <si>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</si>
  <si>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</si>
  <si>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</si>
  <si>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</si>
  <si>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</si>
  <si>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</si>
  <si>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</si>
  <si>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</si>
  <si>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</si>
  <si>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</si>
  <si>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</si>
  <si>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</si>
  <si>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</si>
  <si>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</si>
  <si>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</si>
  <si>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</si>
  <si>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</si>
  <si>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</si>
  <si>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</si>
  <si>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</si>
  <si>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</si>
  <si>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</si>
  <si>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</si>
  <si>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</si>
  <si>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</si>
  <si>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</si>
  <si>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</si>
  <si>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</si>
  <si>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</si>
  <si>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</si>
  <si>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</si>
  <si>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</si>
  <si>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</si>
  <si>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</si>
  <si>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</si>
  <si>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</si>
  <si>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</si>
  <si>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</si>
  <si>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</si>
  <si>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</si>
  <si>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</si>
  <si>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</si>
  <si>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</si>
  <si>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</si>
  <si>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</si>
  <si>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</si>
  <si>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</si>
  <si>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</si>
  <si>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</si>
  <si>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</si>
  <si>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</si>
  <si>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</si>
  <si>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</si>
  <si>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</si>
  <si>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</si>
  <si>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</si>
  <si>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</si>
  <si>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</si>
  <si>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</si>
  <si>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</si>
  <si>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</si>
  <si>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</si>
  <si>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</si>
  <si>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</si>
  <si>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</si>
  <si>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</si>
  <si>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</si>
  <si>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</si>
  <si>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</si>
  <si>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</si>
  <si>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</si>
  <si>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</si>
  <si>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</si>
  <si>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</si>
  <si>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</si>
  <si>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</si>
  <si>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</si>
  <si>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</si>
  <si>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</si>
  <si>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</si>
  <si>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</si>
  <si>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</si>
  <si>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</si>
  <si>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</si>
  <si>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</si>
  <si>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</si>
  <si>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</si>
  <si>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</si>
  <si>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</si>
  <si>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</si>
  <si>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</si>
  <si>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</si>
  <si>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</si>
  <si>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</si>
  <si>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</si>
  <si>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</si>
  <si>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</si>
  <si>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</si>
  <si>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</si>
  <si>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</si>
  <si>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</si>
  <si>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</si>
  <si>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</si>
  <si>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</si>
  <si>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</si>
  <si>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</si>
  <si>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</si>
  <si>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</si>
  <si>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</si>
  <si>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</si>
  <si>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</si>
  <si>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</si>
  <si>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</si>
  <si>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</si>
  <si>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</si>
  <si>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</si>
  <si>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</si>
  <si>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</si>
  <si>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</si>
  <si>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</si>
  <si>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</si>
  <si>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</si>
  <si>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</si>
  <si>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</si>
  <si>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</si>
  <si>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</si>
  <si>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</si>
  <si>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</si>
  <si>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</si>
  <si>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</si>
  <si>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</si>
  <si>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</si>
  <si>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</si>
  <si>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</si>
  <si>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</si>
  <si>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</si>
  <si>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</si>
  <si>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</si>
  <si>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</si>
  <si>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</si>
  <si>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</si>
  <si>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</si>
  <si>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</si>
  <si>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</si>
  <si>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</si>
  <si>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</si>
  <si>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</si>
  <si>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</si>
  <si>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</si>
  <si>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</si>
  <si>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</si>
  <si>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</si>
  <si>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</si>
  <si>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</si>
  <si>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</si>
  <si>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</si>
  <si>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</si>
  <si>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</si>
  <si>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</si>
  <si>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</si>
  <si>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</si>
  <si>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</si>
  <si>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</si>
  <si>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</si>
  <si>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</si>
  <si>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</si>
  <si>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</si>
  <si>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</si>
  <si>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</si>
  <si>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</si>
  <si>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</si>
  <si>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</si>
  <si>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</si>
  <si>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</si>
  <si>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</si>
  <si>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</si>
  <si>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</si>
  <si>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</si>
  <si>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</si>
  <si>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</si>
  <si>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</si>
  <si>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</si>
  <si>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</si>
  <si>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</si>
  <si>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</si>
  <si>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</si>
  <si>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</si>
  <si>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</si>
  <si>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</si>
  <si>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</si>
  <si>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</si>
  <si>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</si>
  <si>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</si>
  <si>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</si>
  <si>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</si>
  <si>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</si>
  <si>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</si>
  <si>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</si>
  <si>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</si>
  <si>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</si>
  <si>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</si>
  <si>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</si>
  <si>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</si>
  <si>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</si>
  <si>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</si>
  <si>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</si>
  <si>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</si>
  <si>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</si>
  <si>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</si>
  <si>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</si>
  <si>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</si>
  <si>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</si>
  <si>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</si>
  <si>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</si>
  <si>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</si>
  <si>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</si>
  <si>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</si>
  <si>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</si>
  <si>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</si>
  <si>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</si>
  <si>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</si>
  <si>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</si>
  <si>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</si>
  <si>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</si>
  <si>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</si>
  <si>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</si>
  <si>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</si>
  <si>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</si>
  <si>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</si>
  <si>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</si>
  <si>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</si>
  <si>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</si>
  <si>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</si>
  <si>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</si>
  <si>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</si>
  <si>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</si>
  <si>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</si>
  <si>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</si>
  <si>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</si>
  <si>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</si>
  <si>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</si>
  <si>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</si>
  <si>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</si>
  <si>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</si>
  <si>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</si>
  <si>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</si>
  <si>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</si>
  <si>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</si>
  <si>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</si>
  <si>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</si>
  <si>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</si>
  <si>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</si>
  <si>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</si>
  <si>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</si>
  <si>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</si>
  <si>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</si>
  <si>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</si>
  <si>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</si>
  <si>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</si>
  <si>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</si>
  <si>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</si>
  <si>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</si>
  <si>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</si>
  <si>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</si>
  <si>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</si>
  <si>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</si>
  <si>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</si>
  <si>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</si>
  <si>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</si>
  <si>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</si>
  <si>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</si>
  <si>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</si>
  <si>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</si>
  <si>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</si>
  <si>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</si>
  <si>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</si>
  <si>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</si>
  <si>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</si>
  <si>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</si>
  <si>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</si>
  <si>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</si>
  <si>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</si>
  <si>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</si>
  <si>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</si>
  <si>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</si>
  <si>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</si>
  <si>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</si>
  <si>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</si>
  <si>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</si>
  <si>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</si>
  <si>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</si>
  <si>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</si>
  <si>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</si>
  <si>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</si>
  <si>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</si>
  <si>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</si>
  <si>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</si>
  <si>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</si>
  <si>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</si>
  <si>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</si>
  <si>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</si>
  <si>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</si>
  <si>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</si>
  <si>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</si>
  <si>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</si>
  <si>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</si>
  <si>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</si>
  <si>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</si>
  <si>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</si>
  <si>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</si>
  <si>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</si>
  <si>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</si>
  <si>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</si>
  <si>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</si>
  <si>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</si>
  <si>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</si>
  <si>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</si>
  <si>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</si>
  <si>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</si>
  <si>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</si>
  <si>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</si>
  <si>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</si>
  <si>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</si>
  <si>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</si>
  <si>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</si>
  <si>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</si>
  <si>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</si>
  <si>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</si>
  <si>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</si>
  <si>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</si>
  <si>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</si>
  <si>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</si>
  <si>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</si>
  <si>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</si>
  <si>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</si>
  <si>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</si>
  <si>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</si>
  <si>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</si>
  <si>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</si>
  <si>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</si>
  <si>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</si>
  <si>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</si>
  <si>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</si>
  <si>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</si>
  <si>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</si>
  <si>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</si>
  <si>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</si>
  <si>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</si>
  <si>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</si>
  <si>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</si>
  <si>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</si>
  <si>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</si>
  <si>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</si>
  <si>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</si>
  <si>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</si>
  <si>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</si>
  <si>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</si>
  <si>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</si>
  <si>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</si>
  <si>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</si>
  <si>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</si>
  <si>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</si>
  <si>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</si>
  <si>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</si>
  <si>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</si>
  <si>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</si>
  <si>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</si>
  <si>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</si>
  <si>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</si>
  <si>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</si>
  <si>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</si>
  <si>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</si>
  <si>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</si>
  <si>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</si>
  <si>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</si>
  <si>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</si>
  <si>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</si>
  <si>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</si>
  <si>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</si>
  <si>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</si>
  <si>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</si>
  <si>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</si>
  <si>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</si>
  <si>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</si>
  <si>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</si>
  <si>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</si>
  <si>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</si>
  <si>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</si>
  <si>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</si>
  <si>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</si>
  <si>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</si>
  <si>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</si>
  <si>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</si>
  <si>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</si>
  <si>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</si>
  <si>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</si>
  <si>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</si>
  <si>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</si>
  <si>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</si>
  <si>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</si>
  <si>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</si>
  <si>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</si>
  <si>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</si>
  <si>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</si>
  <si>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</si>
  <si>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</si>
  <si>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</si>
  <si>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</si>
  <si>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</si>
  <si>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</si>
  <si>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</si>
  <si>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</si>
  <si>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</si>
  <si>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</si>
  <si>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</si>
  <si>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</si>
  <si>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</si>
  <si>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</si>
  <si>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</si>
  <si>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</si>
  <si>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</si>
  <si>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</si>
  <si>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</si>
  <si>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</si>
  <si>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</si>
  <si>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</si>
  <si>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</si>
  <si>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</si>
  <si>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</si>
  <si>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</si>
  <si>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</si>
  <si>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</si>
  <si>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</si>
  <si>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</si>
  <si>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</si>
  <si>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</si>
  <si>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</si>
  <si>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</si>
  <si>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</si>
  <si>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</si>
  <si>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</si>
  <si>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</si>
  <si>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</si>
  <si>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</si>
  <si>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</si>
  <si>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</si>
  <si>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</si>
  <si>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</si>
  <si>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</si>
  <si>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</si>
  <si>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</si>
  <si>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</si>
  <si>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</si>
  <si>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</si>
  <si>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</si>
  <si>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</si>
  <si>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</si>
  <si>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</si>
  <si>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</si>
  <si>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</si>
  <si>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</si>
  <si>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</si>
  <si>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</si>
  <si>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</si>
  <si>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</si>
  <si>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</si>
  <si>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</si>
  <si>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</si>
  <si>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</si>
  <si>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</si>
  <si>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</si>
  <si>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</si>
  <si>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</si>
  <si>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</si>
  <si>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</si>
  <si>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</si>
  <si>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</si>
  <si>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</si>
  <si>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</si>
  <si>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</si>
  <si>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</si>
  <si>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</si>
  <si>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</si>
  <si>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</si>
  <si>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</si>
  <si>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</si>
  <si>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</si>
  <si>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</si>
  <si>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</si>
  <si>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</si>
  <si>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</si>
  <si>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</si>
  <si>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</si>
  <si>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</si>
  <si>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</si>
  <si>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</si>
  <si>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</si>
  <si>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</si>
  <si>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</si>
  <si>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</si>
  <si>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</si>
  <si>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</si>
  <si>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</si>
  <si>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</si>
  <si>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</si>
  <si>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</si>
  <si>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</si>
  <si>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</si>
  <si>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</si>
  <si>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</si>
  <si>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</si>
  <si>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</si>
  <si>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</si>
  <si>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</si>
  <si>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</si>
  <si>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BL 2-3</t>
  </si>
  <si>
    <t>#3945</t>
  </si>
  <si>
    <t>05/16/13</t>
  </si>
  <si>
    <t>BL102812DU-02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</si>
</sst>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H29" sqref="H29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893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41439</v>
      </c>
      <c r="C16" s="9" t="s">
        <v>854</v>
      </c>
    </row>
    <row r="17" spans="1:34">
      <c r="A17" s="17" t="s">
        <v>811</v>
      </c>
      <c r="B17" s="40">
        <v>41442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31</v>
      </c>
      <c r="G24" s="10">
        <v>7</v>
      </c>
      <c r="H24" s="10" t="s">
        <v>836</v>
      </c>
      <c r="I24" s="10">
        <v>1</v>
      </c>
      <c r="J24" s="26">
        <f>IF(Table5[[#This Row],[Activity (Bq)]]="","",Table5[[#This Row],[Activity (Bq)]]/37000000000)</f>
        <v>1.6800000000000002E-8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1E-4</v>
      </c>
      <c r="D25" s="31">
        <f>IF(Table5[[#This Row],[Mass (g)]]="","",Table5[[#This Row],[Mass (g)]]*VLOOKUP(Table5[[#This Row],[Nuclide]],Doedata,4)*37000000000)</f>
        <v>7.9920000000000009</v>
      </c>
      <c r="E25" s="10" t="s">
        <v>30</v>
      </c>
      <c r="F25" s="10" t="s">
        <v>31</v>
      </c>
      <c r="G25" s="10">
        <v>7</v>
      </c>
      <c r="H25" s="10" t="s">
        <v>836</v>
      </c>
      <c r="I25" s="10">
        <v>1</v>
      </c>
      <c r="J25" s="26">
        <f>IF(Table5[[#This Row],[Activity (Bq)]]="","",Table5[[#This Row],[Activity (Bq)]]/37000000000)</f>
        <v>2.1600000000000003E-10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5.0000000000000004E-6</v>
      </c>
      <c r="D26" s="31">
        <f>IF(Table5[[#This Row],[Mass (g)]]="","",Table5[[#This Row],[Mass (g)]]*VLOOKUP(Table5[[#This Row],[Nuclide]],Doedata,4)*37000000000)</f>
        <v>1156.2500000000002</v>
      </c>
      <c r="E26" s="10" t="s">
        <v>30</v>
      </c>
      <c r="F26" s="10" t="s">
        <v>31</v>
      </c>
      <c r="G26" s="10">
        <v>7</v>
      </c>
      <c r="H26" s="10" t="s">
        <v>836</v>
      </c>
      <c r="I26" s="10">
        <v>1</v>
      </c>
      <c r="J26" s="26">
        <f>IF(Table5[[#This Row],[Activity (Bq)]]="","",Table5[[#This Row],[Activity (Bq)]]/37000000000)</f>
        <v>3.1250000000000005E-8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895</v>
      </c>
      <c r="B27" s="9" t="s">
        <v>35</v>
      </c>
      <c r="C27" s="18">
        <v>0.15</v>
      </c>
      <c r="D27" s="31">
        <f>IF(Table5[[#This Row],[Mass (g)]]="","",Table5[[#This Row],[Mass (g)]]*VLOOKUP(Table5[[#This Row],[Nuclide]],Doedata,4)*37000000000)</f>
        <v>1864.7999999999997</v>
      </c>
      <c r="E27" s="10" t="s">
        <v>30</v>
      </c>
      <c r="F27" s="10" t="s">
        <v>31</v>
      </c>
      <c r="G27" s="10">
        <v>7</v>
      </c>
      <c r="H27" s="10" t="s">
        <v>871</v>
      </c>
      <c r="I27" s="10">
        <v>1</v>
      </c>
      <c r="J27" s="26">
        <f>IF(Table5[[#This Row],[Activity (Bq)]]="","",Table5[[#This Row],[Activity (Bq)]]/37000000000)</f>
        <v>5.0399999999999995E-8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18">
        <v>2.9999999999999997E-4</v>
      </c>
      <c r="D28" s="31">
        <f>IF(Table5[[#This Row],[Mass (g)]]="","",Table5[[#This Row],[Mass (g)]]*VLOOKUP(Table5[[#This Row],[Nuclide]],Doedata,4)*37000000000)</f>
        <v>23.975999999999999</v>
      </c>
      <c r="E28" s="10" t="s">
        <v>30</v>
      </c>
      <c r="F28" s="10" t="s">
        <v>31</v>
      </c>
      <c r="G28" s="10">
        <v>7</v>
      </c>
      <c r="H28" s="10" t="s">
        <v>871</v>
      </c>
      <c r="I28" s="10">
        <v>1</v>
      </c>
      <c r="J28" s="26">
        <f>IF(Table5[[#This Row],[Activity (Bq)]]="","",Table5[[#This Row],[Activity (Bq)]]/37000000000)</f>
        <v>6.4799999999999993E-10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748</v>
      </c>
      <c r="C29" s="18">
        <v>1.5E-5</v>
      </c>
      <c r="D29" s="31">
        <f>IF(Table5[[#This Row],[Mass (g)]]="","",Table5[[#This Row],[Mass (g)]]*VLOOKUP(Table5[[#This Row],[Nuclide]],Doedata,4)*37000000000)</f>
        <v>3468.75</v>
      </c>
      <c r="E29" s="10" t="s">
        <v>30</v>
      </c>
      <c r="F29" s="10" t="s">
        <v>31</v>
      </c>
      <c r="G29" s="10">
        <v>7</v>
      </c>
      <c r="H29" s="10" t="s">
        <v>871</v>
      </c>
      <c r="I29" s="10">
        <v>1</v>
      </c>
      <c r="J29" s="26">
        <f>IF(Table5[[#This Row],[Activity (Bq)]]="","",Table5[[#This Row],[Activity (Bq)]]/37000000000)</f>
        <v>9.3750000000000002E-8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2013-06-06T20:37:58Z</dcterms:modified>
</cp:coreProperties>
</file>