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codeName="ThisWorkbook" autoCompressPictures="0"/>
  <bookViews>
    <workbookView xWindow="240" yWindow="20" windowWidth="24600" windowHeight="196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<sst xmlns="http://schemas.openxmlformats.org/spreadsheetml/2006/main" count="3246" uniqueCount="893">
  <si>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</si>
  <si>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</si>
  <si>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</si>
  <si>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</si>
  <si>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</si>
  <si>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</si>
  <si>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</si>
  <si>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</si>
  <si>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</si>
  <si>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</si>
  <si>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</si>
  <si>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</si>
  <si>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</si>
  <si>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</si>
  <si>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</si>
  <si>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</si>
  <si>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</si>
  <si>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</si>
  <si>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</si>
  <si>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</si>
  <si>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</si>
  <si>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</si>
  <si>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</si>
  <si>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</si>
  <si>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</si>
  <si>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</si>
  <si>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</si>
  <si>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</si>
  <si>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</si>
  <si>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</si>
  <si>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</si>
  <si>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</si>
  <si>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</si>
  <si>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</si>
  <si>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</si>
  <si>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</si>
  <si>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</si>
  <si>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</si>
  <si>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</si>
  <si>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</si>
  <si>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</si>
  <si>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</si>
  <si>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</si>
  <si>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</si>
  <si>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</si>
  <si>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</si>
  <si>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</si>
  <si>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</si>
  <si>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</si>
  <si>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</si>
  <si>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</si>
  <si>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</si>
  <si>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</si>
  <si>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</si>
  <si>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</si>
  <si>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</si>
  <si>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</si>
  <si>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</si>
  <si>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</si>
  <si>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</si>
  <si>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</si>
  <si>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</si>
  <si>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</si>
  <si>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</si>
  <si>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</si>
  <si>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</si>
  <si>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</si>
  <si>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</si>
  <si>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</si>
  <si>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</si>
  <si>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</si>
  <si>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</si>
  <si>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</si>
  <si>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</si>
  <si>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</si>
  <si>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</si>
  <si>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</si>
  <si>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</si>
  <si>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</si>
  <si>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</si>
  <si>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</si>
  <si>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</si>
  <si>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</si>
  <si>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</si>
  <si>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</si>
  <si>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</si>
  <si>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</si>
  <si>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</si>
  <si>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</si>
  <si>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</si>
  <si>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</si>
  <si>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</si>
  <si>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</si>
  <si>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</si>
  <si>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</si>
  <si>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</si>
  <si>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</si>
  <si>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</si>
  <si>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</si>
  <si>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</si>
  <si>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</si>
  <si>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</si>
  <si>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</si>
  <si>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</si>
  <si>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</si>
  <si>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</si>
  <si>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</si>
  <si>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</si>
  <si>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</si>
  <si>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</si>
  <si>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</si>
  <si>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</si>
  <si>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</si>
  <si>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</si>
  <si>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</si>
  <si>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</si>
  <si>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</si>
  <si>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</si>
  <si>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</si>
  <si>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</si>
  <si>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</si>
  <si>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</si>
  <si>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</si>
  <si>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</si>
  <si>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</si>
  <si>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</si>
  <si>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</si>
  <si>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</si>
  <si>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</si>
  <si>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</si>
  <si>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</si>
  <si>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</si>
  <si>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</si>
  <si>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</si>
  <si>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</si>
  <si>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</si>
  <si>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</si>
  <si>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</si>
  <si>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</si>
  <si>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</si>
  <si>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</si>
  <si>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</si>
  <si>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</si>
  <si>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</si>
  <si>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</si>
  <si>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</si>
  <si>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</si>
  <si>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</si>
  <si>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</si>
  <si>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</si>
  <si>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</si>
  <si>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</si>
  <si>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</si>
  <si>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</si>
  <si>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</si>
  <si>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</si>
  <si>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</si>
  <si>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</si>
  <si>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</si>
  <si>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</si>
  <si>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</si>
  <si>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</si>
  <si>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</si>
  <si>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</si>
  <si>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</si>
  <si>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</si>
  <si>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</si>
  <si>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</si>
  <si>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</si>
  <si>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</si>
  <si>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</si>
  <si>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</si>
  <si>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</si>
  <si>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</si>
  <si>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</si>
  <si>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</si>
  <si>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</si>
  <si>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</si>
  <si>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</si>
  <si>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</si>
  <si>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</si>
  <si>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</si>
  <si>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</si>
  <si>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</si>
  <si>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</si>
  <si>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</si>
  <si>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</si>
  <si>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</si>
  <si>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</si>
  <si>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</si>
  <si>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</si>
  <si>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</si>
  <si>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</si>
  <si>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</si>
  <si>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</si>
  <si>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</si>
  <si>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</si>
  <si>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</si>
  <si>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</si>
  <si>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</si>
  <si>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</si>
  <si>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</si>
  <si>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</si>
  <si>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</si>
  <si>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</si>
  <si>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</si>
  <si>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</si>
  <si>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</si>
  <si>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</si>
  <si>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</si>
  <si>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</si>
  <si>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</si>
  <si>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</si>
  <si>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</si>
  <si>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</si>
  <si>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</si>
  <si>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</si>
  <si>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</si>
  <si>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</si>
  <si>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</si>
  <si>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</si>
  <si>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</si>
  <si>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</si>
  <si>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</si>
  <si>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</si>
  <si>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</si>
  <si>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</si>
  <si>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</si>
  <si>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</si>
  <si>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</si>
  <si>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</si>
  <si>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</si>
  <si>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</si>
  <si>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</si>
  <si>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</si>
  <si>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</si>
  <si>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</si>
  <si>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</si>
  <si>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</si>
  <si>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</si>
  <si>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</si>
  <si>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</si>
  <si>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</si>
  <si>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</si>
  <si>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</si>
  <si>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</si>
  <si>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</si>
  <si>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</si>
  <si>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</si>
  <si>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</si>
  <si>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</si>
  <si>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</si>
  <si>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</si>
  <si>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</si>
  <si>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</si>
  <si>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</si>
  <si>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</si>
  <si>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</si>
  <si>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</si>
  <si>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</si>
  <si>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</si>
  <si>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</si>
  <si>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</si>
  <si>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</si>
  <si>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</si>
  <si>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</si>
  <si>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</si>
  <si>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</si>
  <si>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</si>
  <si>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</si>
  <si>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</si>
  <si>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</si>
  <si>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</si>
  <si>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</si>
  <si>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</si>
  <si>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</si>
  <si>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</si>
  <si>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</si>
  <si>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</si>
  <si>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</si>
  <si>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</si>
  <si>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</si>
  <si>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</si>
  <si>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</si>
  <si>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</si>
  <si>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</si>
  <si>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</si>
  <si>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</si>
  <si>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</si>
  <si>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</si>
  <si>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</si>
  <si>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</si>
  <si>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</si>
  <si>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</si>
  <si>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</si>
  <si>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</si>
  <si>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</si>
  <si>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</si>
  <si>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</si>
  <si>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</si>
  <si>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</si>
  <si>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</si>
  <si>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</si>
  <si>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</si>
  <si>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</si>
  <si>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</si>
  <si>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</si>
  <si>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</si>
  <si>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</si>
  <si>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</si>
  <si>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</si>
  <si>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</si>
  <si>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</si>
  <si>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</si>
  <si>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</si>
  <si>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</si>
  <si>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</si>
  <si>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</si>
  <si>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</si>
  <si>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</si>
  <si>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</si>
  <si>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</si>
  <si>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</si>
  <si>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</si>
  <si>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</si>
  <si>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</si>
  <si>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</si>
  <si>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</si>
  <si>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</si>
  <si>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</si>
  <si>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</si>
  <si>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</si>
  <si>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</si>
  <si>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</si>
  <si>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</si>
  <si>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</si>
  <si>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</si>
  <si>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</si>
  <si>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</si>
  <si>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</si>
  <si>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</si>
  <si>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</si>
  <si>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</si>
  <si>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</si>
  <si>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</si>
  <si>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</si>
  <si>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</si>
  <si>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</si>
  <si>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</si>
  <si>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</si>
  <si>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</si>
  <si>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</si>
  <si>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</si>
  <si>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</si>
  <si>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</si>
  <si>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</si>
  <si>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</si>
  <si>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</si>
  <si>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</si>
  <si>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</si>
  <si>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</si>
  <si>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</si>
  <si>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</si>
  <si>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</si>
  <si>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</si>
  <si>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</si>
  <si>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</si>
  <si>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</si>
  <si>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</si>
  <si>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</si>
  <si>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</si>
  <si>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</si>
  <si>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</si>
  <si>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</si>
  <si>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</si>
  <si>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</si>
  <si>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</si>
  <si>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</si>
  <si>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</si>
  <si>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</si>
  <si>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</si>
  <si>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</si>
  <si>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</si>
  <si>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</si>
  <si>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</si>
  <si>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</si>
  <si>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</si>
  <si>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</si>
  <si>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</si>
  <si>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</si>
  <si>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</si>
  <si>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</si>
  <si>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</si>
  <si>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</si>
  <si>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</si>
  <si>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</si>
  <si>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</si>
  <si>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</si>
  <si>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</si>
  <si>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</si>
  <si>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</si>
  <si>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</si>
  <si>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</si>
  <si>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</si>
  <si>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</si>
  <si>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</si>
  <si>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</si>
  <si>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</si>
  <si>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</si>
  <si>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</si>
  <si>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</si>
  <si>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</si>
  <si>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</si>
  <si>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</si>
  <si>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</si>
  <si>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</si>
  <si>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</si>
  <si>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</si>
  <si>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</si>
  <si>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</si>
  <si>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</si>
  <si>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</si>
  <si>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</si>
  <si>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</si>
  <si>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</si>
  <si>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</si>
  <si>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</si>
  <si>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</si>
  <si>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</si>
  <si>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</si>
  <si>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</si>
  <si>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</si>
  <si>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</si>
  <si>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</si>
  <si>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</si>
  <si>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</si>
  <si>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</si>
  <si>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</si>
  <si>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</si>
  <si>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</si>
  <si>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</si>
  <si>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</si>
  <si>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</si>
  <si>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</si>
  <si>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</si>
  <si>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</si>
  <si>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</si>
  <si>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</si>
  <si>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</si>
  <si>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</si>
  <si>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</si>
  <si>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</si>
  <si>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</si>
  <si>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</si>
  <si>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</si>
  <si>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</si>
  <si>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</si>
  <si>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</si>
  <si>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</si>
  <si>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</si>
  <si>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</si>
  <si>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</si>
  <si>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</si>
  <si>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</si>
  <si>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</si>
  <si>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</si>
  <si>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</si>
  <si>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</si>
  <si>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</si>
  <si>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</si>
  <si>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</si>
  <si>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</si>
  <si>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</si>
  <si>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</si>
  <si>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</si>
  <si>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</si>
  <si>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</si>
  <si>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</si>
  <si>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</si>
  <si>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</si>
  <si>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</si>
  <si>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</si>
  <si>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</si>
  <si>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</si>
  <si>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</si>
  <si>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</si>
  <si>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</si>
  <si>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</si>
  <si>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</si>
  <si>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</si>
  <si>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</si>
  <si>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</si>
  <si>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</si>
  <si>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</si>
  <si>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</si>
  <si>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</si>
  <si>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</si>
  <si>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</si>
  <si>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</si>
  <si>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</si>
  <si>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</si>
  <si>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</si>
  <si>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</si>
  <si>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</si>
  <si>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</si>
  <si>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</si>
  <si>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</si>
  <si>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</si>
  <si>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</si>
  <si>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</si>
  <si>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</si>
  <si>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</si>
  <si>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</si>
  <si>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</si>
  <si>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</si>
  <si>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</si>
  <si>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</si>
  <si>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</si>
  <si>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</si>
  <si>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</si>
  <si>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</si>
  <si>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</si>
  <si>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</si>
  <si>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</si>
  <si>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</si>
  <si>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</si>
  <si>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</si>
  <si>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</si>
  <si>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</si>
  <si>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</si>
  <si>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</si>
  <si>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</si>
  <si>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</si>
  <si>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</si>
  <si>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</si>
  <si>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</si>
  <si>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</si>
  <si>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</si>
  <si>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</si>
  <si>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</si>
  <si>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</si>
  <si>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</si>
  <si>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</si>
  <si>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</si>
  <si>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</si>
  <si>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</si>
  <si>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</si>
  <si>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</si>
  <si>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</si>
  <si>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</si>
  <si>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</si>
  <si>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</si>
  <si>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</si>
  <si>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</si>
  <si>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</si>
  <si>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</si>
  <si>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</si>
  <si>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</si>
  <si>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</si>
  <si>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</si>
  <si>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</si>
  <si>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</si>
  <si>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</si>
  <si>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</si>
  <si>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</si>
  <si>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</si>
  <si>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</si>
  <si>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</si>
  <si>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</si>
  <si>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</si>
  <si>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</si>
  <si>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</si>
  <si>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</si>
  <si>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</si>
  <si>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</si>
  <si>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</si>
  <si>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</si>
  <si>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</si>
  <si>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</si>
  <si>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</si>
  <si>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</si>
  <si>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</si>
  <si>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</si>
  <si>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</si>
  <si>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</si>
  <si>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</si>
  <si>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</si>
  <si>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</si>
  <si>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</si>
  <si>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</si>
  <si>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</si>
  <si>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</si>
  <si>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</si>
  <si>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</si>
  <si>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</si>
  <si>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</si>
  <si>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</si>
  <si>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</si>
  <si>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</si>
  <si>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</si>
  <si>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</si>
  <si>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</si>
  <si>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</si>
  <si>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</si>
  <si>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</si>
  <si>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</si>
  <si>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</si>
  <si>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</si>
  <si>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</si>
  <si>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</si>
  <si>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</si>
  <si>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</si>
  <si>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</si>
  <si>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</si>
  <si>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</si>
  <si>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</si>
  <si>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</si>
  <si>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</si>
  <si>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</si>
  <si>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</si>
  <si>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</si>
  <si>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</si>
  <si>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</si>
  <si>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</si>
  <si>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</si>
  <si>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</si>
  <si>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</si>
  <si>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</si>
  <si>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</si>
  <si>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</si>
  <si>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</si>
  <si>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</si>
  <si>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</si>
  <si>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</si>
  <si>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</si>
  <si>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</si>
  <si>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</si>
  <si>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</si>
  <si>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</si>
  <si>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</si>
  <si>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</si>
  <si>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</si>
  <si>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</si>
  <si>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</si>
  <si>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</si>
  <si>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</si>
  <si>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</si>
  <si>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</si>
  <si>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</si>
  <si>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</si>
  <si>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</si>
  <si>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</si>
  <si>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</si>
  <si>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</si>
  <si>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</si>
  <si>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</si>
  <si>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</si>
  <si>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</si>
  <si>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</si>
  <si>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</si>
  <si>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</si>
  <si>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</si>
  <si>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</si>
  <si>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</si>
  <si>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</si>
  <si>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</si>
  <si>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</si>
  <si>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</si>
  <si>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</si>
  <si>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</si>
  <si>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</si>
  <si>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</si>
  <si>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</si>
  <si>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</si>
  <si>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</si>
  <si>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</si>
  <si>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</si>
  <si>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</si>
  <si>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</si>
  <si>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</si>
  <si>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</si>
  <si>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</si>
  <si>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</si>
  <si>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</si>
  <si>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</si>
  <si>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</si>
  <si>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</si>
  <si>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</si>
  <si>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</si>
  <si>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</si>
  <si>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</si>
  <si>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</si>
  <si>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</si>
  <si>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</si>
  <si>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</si>
  <si>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</si>
  <si>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</si>
  <si>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</si>
  <si>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</si>
  <si>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</si>
  <si>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</si>
  <si>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</si>
  <si>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</si>
  <si>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</si>
  <si>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</si>
  <si>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</si>
  <si>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</si>
  <si>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</si>
  <si>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</si>
  <si>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</si>
  <si>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</si>
  <si>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</si>
  <si>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</si>
  <si>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</si>
  <si>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</si>
  <si>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</si>
  <si>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</si>
  <si>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</si>
  <si>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</si>
  <si>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</si>
  <si>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</si>
  <si>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</si>
  <si>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</si>
  <si>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</si>
  <si>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</si>
  <si>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</si>
  <si>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</si>
  <si>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</si>
  <si>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</si>
  <si>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</si>
  <si>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</si>
  <si>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</si>
  <si>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</si>
  <si>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</si>
  <si>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</si>
  <si>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</si>
  <si>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</si>
  <si>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</si>
  <si>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</si>
  <si>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</si>
  <si>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</si>
  <si>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</si>
  <si>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</si>
  <si>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</si>
  <si>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</si>
  <si>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</si>
  <si>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</si>
  <si>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</si>
  <si>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</si>
  <si>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</si>
  <si>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</si>
  <si>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</si>
  <si>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</si>
  <si>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</si>
  <si>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</si>
  <si>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</si>
  <si>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</si>
  <si>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</si>
  <si>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</si>
  <si>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</si>
  <si>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</si>
  <si>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</si>
  <si>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</si>
  <si>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</si>
  <si>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</si>
  <si>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</si>
  <si>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</si>
  <si>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</si>
  <si>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</si>
  <si>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</si>
  <si>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</si>
  <si>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</si>
  <si>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</si>
  <si>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</si>
  <si>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</si>
  <si>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</si>
  <si>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</si>
  <si>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</si>
  <si>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</si>
  <si>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</si>
  <si>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</si>
  <si>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</si>
  <si>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</si>
  <si>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</si>
  <si>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</si>
  <si>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</si>
  <si>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</si>
  <si>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</si>
  <si>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</si>
  <si>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</si>
  <si>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</si>
  <si>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</si>
  <si>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</si>
  <si>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</si>
  <si>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</si>
  <si>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</si>
  <si>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</si>
  <si>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</si>
  <si>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</si>
  <si>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</si>
  <si>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</si>
  <si>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</si>
  <si>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</si>
  <si>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</si>
  <si>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</si>
  <si>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</si>
  <si>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</si>
  <si>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</si>
  <si>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</si>
  <si>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</si>
  <si>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</si>
  <si>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</si>
  <si>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</si>
  <si>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</si>
  <si>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</si>
  <si>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</si>
  <si>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</si>
  <si>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</si>
  <si>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</si>
  <si>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</si>
  <si>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</si>
  <si>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</si>
  <si>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</si>
  <si>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</si>
  <si>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</si>
  <si>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</si>
  <si>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</si>
  <si>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</si>
  <si>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</si>
  <si>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</si>
  <si>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</si>
  <si>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</si>
  <si>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</si>
  <si>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</si>
  <si>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</si>
  <si>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</si>
  <si>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</si>
  <si>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</si>
  <si>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</si>
  <si>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</si>
  <si>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</si>
  <si>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</si>
  <si>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</si>
  <si>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</si>
  <si>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</si>
  <si>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</si>
  <si>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</si>
  <si>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</si>
  <si>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</si>
  <si>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</si>
  <si>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</si>
  <si>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</si>
  <si>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</si>
  <si>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</si>
  <si>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</si>
  <si>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</si>
  <si>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</si>
  <si>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</si>
  <si>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</si>
  <si>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</si>
  <si>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</si>
  <si>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</si>
  <si>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</si>
  <si>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</si>
  <si>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</si>
  <si>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</si>
  <si>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</si>
  <si>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</si>
  <si>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</si>
  <si>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</si>
  <si>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</si>
  <si>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</si>
  <si>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</si>
  <si>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</si>
  <si>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</si>
  <si>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</si>
  <si>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</si>
  <si>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</si>
  <si>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</si>
  <si>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</si>
  <si>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2012AUG01</t>
  </si>
  <si>
    <t>Conradson</t>
  </si>
  <si>
    <t>Steven</t>
  </si>
  <si>
    <t>LANL</t>
  </si>
  <si>
    <t>conradson@lanl.gov</t>
  </si>
  <si>
    <t>Los Alamos National Laboratory</t>
  </si>
  <si>
    <t>Los Alamos</t>
  </si>
  <si>
    <t>NM</t>
  </si>
  <si>
    <t>USA</t>
  </si>
  <si>
    <t>505 6679584</t>
  </si>
  <si>
    <t>#3480</t>
  </si>
  <si>
    <t>08/01/12</t>
  </si>
  <si>
    <t>BL10-1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</si>
</sst>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21" sqref="B2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881</v>
      </c>
    </row>
    <row r="3" spans="1:3">
      <c r="A3" s="17" t="s">
        <v>9</v>
      </c>
      <c r="B3" s="11" t="s">
        <v>882</v>
      </c>
    </row>
    <row r="4" spans="1:3">
      <c r="A4" s="17" t="s">
        <v>12</v>
      </c>
      <c r="B4" s="11" t="s">
        <v>883</v>
      </c>
    </row>
    <row r="5" spans="1:3">
      <c r="A5" s="17" t="s">
        <v>10</v>
      </c>
      <c r="B5" s="11" t="s">
        <v>885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29" t="s">
        <v>891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41127</v>
      </c>
      <c r="C16" s="9" t="s">
        <v>854</v>
      </c>
    </row>
    <row r="17" spans="1:34">
      <c r="A17" s="17" t="s">
        <v>811</v>
      </c>
      <c r="B17" s="40">
        <v>41134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31</v>
      </c>
      <c r="G24" s="10">
        <v>7</v>
      </c>
      <c r="H24" s="10" t="s">
        <v>867</v>
      </c>
      <c r="I24" s="10" t="s">
        <v>880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29</v>
      </c>
      <c r="C25" s="18">
        <v>2E-3</v>
      </c>
      <c r="D25" s="31">
        <f>IF(Table5[[#This Row],[Mass (g)]]="","",Table5[[#This Row],[Mass (g)]]*VLOOKUP(Table5[[#This Row],[Nuclide]],Doedata,4)*37000000000)</f>
        <v>159.84</v>
      </c>
      <c r="I25" s="10"/>
      <c r="J25" s="26">
        <f>IF(Table5[[#This Row],[Activity (Bq)]]="","",Table5[[#This Row],[Activity (Bq)]]/37000000000)</f>
        <v>4.32E-9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1</v>
      </c>
      <c r="B26" s="9" t="s">
        <v>748</v>
      </c>
      <c r="C26" s="18">
        <v>9.9999999999999995E-7</v>
      </c>
      <c r="D26" s="31">
        <f>IF(Table5[[#This Row],[Mass (g)]]="","",Table5[[#This Row],[Mass (g)]]*VLOOKUP(Table5[[#This Row],[Nuclide]],Doedata,4)*37000000000)</f>
        <v>231.25</v>
      </c>
      <c r="I26" s="10"/>
      <c r="J26" s="26">
        <f>IF(Table5[[#This Row],[Activity (Bq)]]="","",Table5[[#This Row],[Activity (Bq)]]/37000000000)</f>
        <v>6.2499999999999997E-9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Conradson</cp:lastModifiedBy>
  <cp:lastPrinted>2010-11-18T22:52:38Z</cp:lastPrinted>
  <dcterms:created xsi:type="dcterms:W3CDTF">2010-11-12T20:51:00Z</dcterms:created>
  <dcterms:modified xsi:type="dcterms:W3CDTF">2012-08-01T18:16:58Z</dcterms:modified>
</cp:coreProperties>
</file>