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hidePivotFieldList="1" autoCompressPictures="0"/>
  <bookViews>
    <workbookView xWindow="-240" yWindow="0" windowWidth="22560" windowHeight="18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<sst xmlns="http://schemas.openxmlformats.org/spreadsheetml/2006/main" count="3334" uniqueCount="934">
  <si>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</si>
  <si>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</si>
  <si>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</si>
  <si>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</si>
  <si>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</si>
  <si>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</si>
  <si>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</si>
  <si>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</si>
  <si>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</si>
  <si>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</si>
  <si>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</si>
  <si>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</si>
  <si>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</si>
  <si>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</si>
  <si>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</si>
  <si>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</si>
  <si>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</si>
  <si>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</si>
  <si>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</si>
  <si>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</si>
  <si>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</si>
  <si>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</si>
  <si>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</si>
  <si>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</si>
  <si>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</si>
  <si>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</si>
  <si>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</si>
  <si>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</si>
  <si>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</si>
  <si>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</si>
  <si>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</si>
  <si>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</si>
  <si>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</si>
  <si>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</si>
  <si>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</si>
  <si>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</si>
  <si>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</si>
  <si>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</si>
  <si>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</si>
  <si>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</si>
  <si>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</si>
  <si>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</si>
  <si>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</si>
  <si>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</si>
  <si>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</si>
  <si>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</si>
  <si>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</si>
  <si>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</si>
  <si>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</si>
  <si>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</si>
  <si>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</si>
  <si>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</si>
  <si>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</si>
  <si>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</si>
  <si>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</si>
  <si>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</si>
  <si>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</si>
  <si>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</si>
  <si>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</si>
  <si>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</si>
  <si>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</si>
  <si>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</si>
  <si>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</si>
  <si>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</si>
  <si>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</si>
  <si>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</si>
  <si>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</si>
  <si>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</si>
  <si>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</si>
  <si>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</si>
  <si>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</si>
  <si>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</si>
  <si>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</si>
  <si>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</si>
  <si>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</si>
  <si>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</si>
  <si>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</si>
  <si>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</si>
  <si>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</si>
  <si>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</si>
  <si>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</si>
  <si>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</si>
  <si>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</si>
  <si>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</si>
  <si>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</si>
  <si>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</si>
  <si>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</si>
  <si>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</si>
  <si>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</si>
  <si>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</si>
  <si>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</si>
  <si>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</si>
  <si>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</si>
  <si>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</si>
  <si>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</si>
  <si>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</si>
  <si>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</si>
  <si>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</si>
  <si>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</si>
  <si>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</si>
  <si>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</si>
  <si>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</si>
  <si>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</si>
  <si>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</si>
  <si>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</si>
  <si>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</si>
  <si>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</si>
  <si>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</si>
  <si>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</si>
  <si>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</si>
  <si>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</si>
  <si>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</si>
  <si>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</si>
  <si>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</si>
  <si>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</si>
  <si>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</si>
  <si>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</si>
  <si>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</si>
  <si>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</si>
  <si>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</si>
  <si>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</si>
  <si>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</si>
  <si>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</si>
  <si>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</si>
  <si>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</si>
  <si>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</si>
  <si>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</si>
  <si>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</si>
  <si>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</si>
  <si>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</si>
  <si>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</si>
  <si>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</si>
  <si>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</si>
  <si>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</si>
  <si>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</si>
  <si>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</si>
  <si>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</si>
  <si>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</si>
  <si>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</si>
  <si>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</si>
  <si>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</si>
  <si>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</si>
  <si>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</si>
  <si>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</si>
  <si>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</si>
  <si>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</si>
  <si>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</si>
  <si>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</si>
  <si>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</si>
  <si>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</si>
  <si>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</si>
  <si>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</si>
  <si>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</si>
  <si>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</si>
  <si>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</si>
  <si>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</si>
  <si>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</si>
  <si>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</si>
  <si>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</si>
  <si>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</si>
  <si>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</si>
  <si>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</si>
  <si>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</si>
  <si>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</si>
  <si>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</si>
  <si>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</si>
  <si>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</si>
  <si>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</si>
  <si>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</si>
  <si>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</si>
  <si>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</si>
  <si>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</si>
  <si>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</si>
  <si>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</si>
  <si>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</si>
  <si>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</si>
  <si>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</si>
  <si>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</si>
  <si>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</si>
  <si>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</si>
  <si>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</si>
  <si>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</si>
  <si>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</si>
  <si>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</si>
  <si>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</si>
  <si>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</si>
  <si>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</si>
  <si>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</si>
  <si>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</si>
  <si>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</si>
  <si>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</si>
  <si>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</si>
  <si>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</si>
  <si>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</si>
  <si>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</si>
  <si>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</si>
  <si>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</si>
  <si>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</si>
  <si>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</si>
  <si>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</si>
  <si>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</si>
  <si>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</si>
  <si>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</si>
  <si>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</si>
  <si>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</si>
  <si>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</si>
  <si>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</si>
  <si>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</si>
  <si>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</si>
  <si>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</si>
  <si>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</si>
  <si>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</si>
  <si>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</si>
  <si>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</si>
  <si>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</si>
  <si>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</si>
  <si>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</si>
  <si>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</si>
  <si>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</si>
  <si>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</si>
  <si>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</si>
  <si>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</si>
  <si>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</si>
  <si>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</si>
  <si>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</si>
  <si>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</si>
  <si>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</si>
  <si>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</si>
  <si>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</si>
  <si>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</si>
  <si>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</si>
  <si>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</si>
  <si>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</si>
  <si>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</si>
  <si>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</si>
  <si>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</si>
  <si>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</si>
  <si>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</si>
  <si>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</si>
  <si>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</si>
  <si>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</si>
  <si>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</si>
  <si>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</si>
  <si>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</si>
  <si>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</si>
  <si>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</si>
  <si>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</si>
  <si>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</si>
  <si>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</si>
  <si>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</si>
  <si>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</si>
  <si>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</si>
  <si>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</si>
  <si>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</si>
  <si>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</si>
  <si>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</si>
  <si>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</si>
  <si>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</si>
  <si>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</si>
  <si>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</si>
  <si>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</si>
  <si>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</si>
  <si>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</si>
  <si>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</si>
  <si>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</si>
  <si>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</si>
  <si>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</si>
  <si>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</si>
  <si>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</si>
  <si>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</si>
  <si>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</si>
  <si>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</si>
  <si>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</si>
  <si>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</si>
  <si>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</si>
  <si>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</si>
  <si>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</si>
  <si>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</si>
  <si>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</si>
  <si>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</si>
  <si>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</si>
  <si>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</si>
  <si>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</si>
  <si>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</si>
  <si>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</si>
  <si>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</si>
  <si>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</si>
  <si>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</si>
  <si>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</si>
  <si>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</si>
  <si>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</si>
  <si>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</si>
  <si>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</si>
  <si>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</si>
  <si>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</si>
  <si>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</si>
  <si>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</si>
  <si>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</si>
  <si>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</si>
  <si>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</si>
  <si>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</si>
  <si>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</si>
  <si>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</si>
  <si>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</si>
  <si>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</si>
  <si>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</si>
  <si>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</si>
  <si>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</si>
  <si>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</si>
  <si>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</si>
  <si>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</si>
  <si>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</si>
  <si>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</si>
  <si>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</si>
  <si>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</si>
  <si>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</si>
  <si>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</si>
  <si>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</si>
  <si>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</si>
  <si>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</si>
  <si>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</si>
  <si>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</si>
  <si>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</si>
  <si>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</si>
  <si>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</si>
  <si>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</si>
  <si>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</si>
  <si>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</si>
  <si>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</si>
  <si>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</si>
  <si>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</si>
  <si>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</si>
  <si>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</si>
  <si>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</si>
  <si>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</si>
  <si>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</si>
  <si>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</si>
  <si>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</si>
  <si>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</si>
  <si>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</si>
  <si>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</si>
  <si>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</si>
  <si>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</si>
  <si>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</si>
  <si>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</si>
  <si>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</si>
  <si>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</si>
  <si>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</si>
  <si>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</si>
  <si>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</si>
  <si>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</si>
  <si>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</si>
  <si>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</si>
  <si>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</si>
  <si>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</si>
  <si>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</si>
  <si>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</si>
  <si>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</si>
  <si>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</si>
  <si>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</si>
  <si>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</si>
  <si>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</si>
  <si>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</si>
  <si>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</si>
  <si>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</si>
  <si>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</si>
  <si>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</si>
  <si>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</si>
  <si>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</si>
  <si>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</si>
  <si>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</si>
  <si>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</si>
  <si>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</si>
  <si>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</si>
  <si>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</si>
  <si>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</si>
  <si>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</si>
  <si>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</si>
  <si>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</si>
  <si>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</si>
  <si>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</si>
  <si>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</si>
  <si>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</si>
  <si>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</si>
  <si>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</si>
  <si>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</si>
  <si>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</si>
  <si>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</si>
  <si>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</si>
  <si>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</si>
  <si>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</si>
  <si>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</si>
  <si>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</si>
  <si>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</si>
  <si>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</si>
  <si>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</si>
  <si>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</si>
  <si>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</si>
  <si>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</si>
  <si>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</si>
  <si>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</si>
  <si>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</si>
  <si>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</si>
  <si>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</si>
  <si>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</si>
  <si>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</si>
  <si>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</si>
  <si>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</si>
  <si>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</si>
  <si>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</si>
  <si>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</si>
  <si>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</si>
  <si>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</si>
  <si>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</si>
  <si>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</si>
  <si>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</si>
  <si>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</si>
  <si>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</si>
  <si>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</si>
  <si>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</si>
  <si>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</si>
  <si>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</si>
  <si>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</si>
  <si>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</si>
  <si>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</si>
  <si>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</si>
  <si>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</si>
  <si>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</si>
  <si>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</si>
  <si>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</si>
  <si>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</si>
  <si>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</si>
  <si>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</si>
  <si>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</si>
  <si>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</si>
  <si>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</si>
  <si>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</si>
  <si>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</si>
  <si>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</si>
  <si>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</si>
  <si>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</si>
  <si>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</si>
  <si>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</si>
  <si>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</si>
  <si>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</si>
  <si>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</si>
  <si>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</si>
  <si>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</si>
  <si>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</si>
  <si>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</si>
  <si>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</si>
  <si>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</si>
  <si>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</si>
  <si>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</si>
  <si>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</si>
  <si>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</si>
  <si>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</si>
  <si>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</si>
  <si>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</si>
  <si>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</si>
  <si>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</si>
  <si>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</si>
  <si>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</si>
  <si>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</si>
  <si>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</si>
  <si>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</si>
  <si>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</si>
  <si>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</si>
  <si>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</si>
  <si>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</si>
  <si>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</si>
  <si>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</si>
  <si>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</si>
  <si>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</si>
  <si>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</si>
  <si>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</si>
  <si>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</si>
  <si>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</si>
  <si>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</si>
  <si>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</si>
  <si>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</si>
  <si>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</si>
  <si>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</si>
  <si>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</si>
  <si>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</si>
  <si>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</si>
  <si>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</si>
  <si>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</si>
  <si>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</si>
  <si>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</si>
  <si>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</si>
  <si>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</si>
  <si>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</si>
  <si>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</si>
  <si>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</si>
  <si>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</si>
  <si>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</si>
  <si>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</si>
  <si>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</si>
  <si>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</si>
  <si>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</si>
  <si>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</si>
  <si>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</si>
  <si>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</si>
  <si>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</si>
  <si>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</si>
  <si>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</si>
  <si>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</si>
  <si>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</si>
  <si>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</si>
  <si>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</si>
  <si>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</si>
  <si>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</si>
  <si>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</si>
  <si>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</si>
  <si>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</si>
  <si>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</si>
  <si>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</si>
  <si>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</si>
  <si>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</si>
  <si>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</si>
  <si>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</si>
  <si>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</si>
  <si>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</si>
  <si>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</si>
  <si>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</si>
  <si>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</si>
  <si>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</si>
  <si>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</si>
  <si>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</si>
  <si>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</si>
  <si>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</si>
  <si>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</si>
  <si>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</si>
  <si>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</si>
  <si>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</si>
  <si>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</si>
  <si>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</si>
  <si>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</si>
  <si>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</si>
  <si>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</si>
  <si>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</si>
  <si>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</si>
  <si>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</si>
  <si>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</si>
  <si>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</si>
  <si>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</si>
  <si>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</si>
  <si>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</si>
  <si>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</si>
  <si>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</si>
  <si>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</si>
  <si>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</si>
  <si>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</si>
  <si>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</si>
  <si>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</si>
  <si>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</si>
  <si>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</si>
  <si>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</si>
  <si>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</si>
  <si>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</si>
  <si>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</si>
  <si>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</si>
  <si>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</si>
  <si>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</si>
  <si>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</si>
  <si>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</si>
  <si>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</si>
  <si>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</si>
  <si>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</si>
  <si>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</si>
  <si>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</si>
  <si>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</si>
  <si>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</si>
  <si>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</si>
  <si>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</si>
  <si>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</si>
  <si>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</si>
  <si>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</si>
  <si>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</si>
  <si>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</si>
  <si>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</si>
  <si>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</si>
  <si>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</si>
  <si>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</si>
  <si>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</si>
  <si>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</si>
  <si>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</si>
  <si>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</si>
  <si>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</si>
  <si>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</si>
  <si>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</si>
  <si>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</si>
  <si>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</si>
  <si>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</si>
  <si>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</si>
  <si>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</si>
  <si>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</si>
  <si>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</si>
  <si>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</si>
  <si>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</si>
  <si>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</si>
  <si>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</si>
  <si>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</si>
  <si>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</si>
  <si>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</si>
  <si>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</si>
  <si>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</si>
  <si>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</si>
  <si>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</si>
  <si>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</si>
  <si>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</si>
  <si>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</si>
  <si>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</si>
  <si>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</si>
  <si>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</si>
  <si>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</si>
  <si>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</si>
  <si>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</si>
  <si>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</si>
  <si>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</si>
  <si>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</si>
  <si>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</si>
  <si>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</si>
  <si>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</si>
  <si>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</si>
  <si>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</si>
  <si>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</si>
  <si>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</si>
  <si>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</si>
  <si>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</si>
  <si>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</si>
  <si>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</si>
  <si>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</si>
  <si>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</si>
  <si>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</si>
  <si>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</si>
  <si>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</si>
  <si>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</si>
  <si>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</si>
  <si>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</si>
  <si>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</si>
  <si>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</si>
  <si>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</si>
  <si>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</si>
  <si>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</si>
  <si>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</si>
  <si>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</si>
  <si>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</si>
  <si>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</si>
  <si>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</si>
  <si>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</si>
  <si>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</si>
  <si>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</si>
  <si>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</si>
  <si>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</si>
  <si>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</si>
  <si>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</si>
  <si>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</si>
  <si>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</si>
  <si>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</si>
  <si>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</si>
  <si>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</si>
  <si>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</si>
  <si>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</si>
  <si>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</si>
  <si>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</si>
  <si>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</si>
  <si>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</si>
  <si>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</si>
  <si>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</si>
  <si>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</si>
  <si>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</si>
  <si>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</si>
  <si>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</si>
  <si>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</si>
  <si>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</si>
  <si>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</si>
  <si>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</si>
  <si>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</si>
  <si>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</si>
  <si>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</si>
  <si>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</si>
  <si>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</si>
  <si>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</si>
  <si>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</si>
  <si>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</si>
  <si>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</si>
  <si>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</si>
  <si>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</si>
  <si>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</si>
  <si>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</si>
  <si>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</si>
  <si>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</si>
  <si>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</si>
  <si>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</si>
  <si>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</si>
  <si>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</si>
  <si>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</si>
  <si>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</si>
  <si>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</si>
  <si>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</si>
  <si>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</si>
  <si>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</si>
  <si>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</si>
  <si>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</si>
  <si>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</si>
  <si>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</si>
  <si>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</si>
  <si>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</si>
  <si>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</si>
  <si>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</si>
  <si>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</si>
  <si>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</si>
  <si>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</si>
  <si>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</si>
  <si>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</si>
  <si>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</si>
  <si>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</si>
  <si>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</si>
  <si>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</si>
  <si>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</si>
  <si>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</si>
  <si>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</si>
  <si>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</si>
  <si>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</si>
  <si>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</si>
  <si>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</si>
  <si>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</si>
  <si>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</si>
  <si>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</si>
  <si>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</si>
  <si>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</si>
  <si>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</si>
  <si>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</si>
  <si>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</si>
  <si>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</si>
  <si>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</si>
  <si>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</si>
  <si>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</si>
  <si>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</si>
  <si>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</si>
  <si>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</si>
  <si>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</si>
  <si>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</si>
  <si>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</si>
  <si>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</si>
  <si>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</si>
  <si>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</si>
  <si>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</si>
  <si>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</si>
  <si>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</si>
  <si>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</si>
  <si>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</si>
  <si>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</si>
  <si>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</si>
  <si>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</si>
  <si>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</si>
  <si>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</si>
  <si>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</si>
  <si>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</si>
  <si>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</si>
  <si>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</si>
  <si>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</si>
  <si>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</si>
  <si>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</si>
  <si>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</si>
  <si>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</si>
  <si>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</si>
  <si>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</si>
  <si>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</si>
  <si>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</si>
  <si>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</si>
  <si>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</si>
  <si>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</si>
  <si>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</si>
  <si>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</si>
  <si>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</si>
  <si>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</si>
  <si>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</si>
  <si>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</si>
  <si>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</si>
  <si>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</si>
  <si>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</si>
  <si>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</si>
  <si>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</si>
  <si>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</si>
  <si>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</si>
  <si>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</si>
  <si>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</si>
  <si>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</si>
  <si>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</si>
  <si>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</si>
  <si>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</si>
  <si>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</si>
  <si>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</si>
  <si>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</si>
  <si>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</si>
  <si>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</si>
  <si>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</si>
  <si>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</si>
  <si>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</si>
  <si>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</si>
  <si>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</si>
  <si>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</si>
  <si>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</si>
  <si>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</si>
  <si>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</si>
  <si>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</si>
  <si>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</si>
  <si>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</si>
  <si>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</si>
  <si>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</si>
  <si>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</si>
  <si>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</si>
  <si>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</si>
  <si>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</si>
  <si>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</si>
  <si>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</si>
  <si>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</si>
  <si>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</si>
  <si>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</si>
  <si>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</si>
  <si>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</si>
  <si>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</si>
  <si>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</si>
  <si>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</si>
  <si>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</si>
  <si>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</si>
  <si>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</si>
  <si>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</si>
  <si>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</si>
  <si>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</si>
  <si>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</si>
  <si>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</si>
  <si>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</si>
  <si>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</si>
  <si>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</si>
  <si>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</si>
  <si>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</si>
  <si>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</si>
  <si>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</si>
  <si>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</si>
  <si>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</si>
  <si>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</si>
  <si>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</si>
  <si>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</si>
  <si>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</si>
  <si>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</si>
  <si>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</si>
  <si>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</si>
  <si>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</si>
  <si>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</si>
  <si>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</si>
  <si>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</si>
  <si>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</si>
  <si>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</si>
  <si>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</si>
  <si>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</si>
  <si>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</si>
  <si>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</si>
  <si>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</si>
  <si>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</si>
  <si>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</si>
  <si>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</si>
  <si>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</si>
  <si>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</si>
  <si>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</si>
  <si>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</si>
  <si>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</si>
  <si>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</si>
  <si>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</si>
  <si>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</si>
  <si>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</si>
  <si>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</si>
  <si>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</si>
  <si>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</si>
  <si>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</si>
  <si>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</si>
  <si>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</si>
  <si>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Lukens</t>
  </si>
  <si>
    <t>Wayne</t>
  </si>
  <si>
    <t>LBNL</t>
  </si>
  <si>
    <t>MS 70A-1150</t>
  </si>
  <si>
    <t>1 Cyclotron Rd</t>
  </si>
  <si>
    <t>wwlukens@lbl.gov</t>
  </si>
  <si>
    <t>Berkeley</t>
  </si>
  <si>
    <t>US</t>
  </si>
  <si>
    <t>510 486 4305</t>
  </si>
  <si>
    <t>May 14, 2012</t>
  </si>
  <si>
    <t>June 17 2012</t>
  </si>
  <si>
    <t>June 20 2012</t>
  </si>
  <si>
    <t>Not necessary for LBNL returns</t>
  </si>
  <si>
    <t>oxide</t>
  </si>
  <si>
    <t>liquid</t>
  </si>
  <si>
    <t>solid</t>
  </si>
  <si>
    <t>GTSC0047</t>
  </si>
  <si>
    <t>GTSC1038</t>
  </si>
  <si>
    <t>GTSC1039</t>
  </si>
  <si>
    <t>GTSC1040</t>
  </si>
  <si>
    <t>GTSC1041</t>
  </si>
  <si>
    <t>GTSC1042</t>
  </si>
  <si>
    <t>GTSC1043</t>
  </si>
  <si>
    <t>GTSC1044</t>
  </si>
  <si>
    <t>GTSC1045</t>
  </si>
  <si>
    <t>GTSC1046</t>
  </si>
  <si>
    <t>GTSC1047</t>
  </si>
  <si>
    <t>GTSC1048</t>
  </si>
  <si>
    <t>GTSC1049</t>
  </si>
  <si>
    <t>GTSC1050</t>
  </si>
  <si>
    <t>GTSC1051</t>
  </si>
  <si>
    <t>GTSC1052</t>
  </si>
  <si>
    <t>GTSC1053</t>
  </si>
  <si>
    <t>GTSC1054</t>
  </si>
  <si>
    <t>GTSC1055</t>
  </si>
  <si>
    <t>GTSC1056</t>
  </si>
  <si>
    <t>GTSC1057</t>
  </si>
  <si>
    <t>GTSC1058</t>
  </si>
  <si>
    <t>GTSC1059</t>
  </si>
  <si>
    <t>GTSC1060</t>
  </si>
  <si>
    <t>GTSC1061</t>
  </si>
  <si>
    <t>GTSC1062</t>
  </si>
  <si>
    <t>GTSC1063</t>
  </si>
  <si>
    <t>GTSC1064</t>
  </si>
  <si>
    <t>GTSC1065</t>
  </si>
  <si>
    <t>GTSC1066</t>
  </si>
  <si>
    <t>GTSC1067</t>
  </si>
  <si>
    <t>GTSC1068</t>
  </si>
  <si>
    <t>GTSC1069</t>
  </si>
  <si>
    <t>GTSC1070</t>
  </si>
  <si>
    <t>GTSC1071</t>
  </si>
  <si>
    <t>GTSC1072</t>
  </si>
  <si>
    <t>GTSC1073</t>
  </si>
  <si>
    <t>GTSC1074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</si>
</sst>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26" sqref="B26:B61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883</v>
      </c>
      <c r="C5" s="9" t="s">
        <v>875</v>
      </c>
    </row>
    <row r="6" spans="1:3">
      <c r="A6" s="18" t="s">
        <v>11</v>
      </c>
      <c r="B6" s="11" t="s">
        <v>884</v>
      </c>
    </row>
    <row r="7" spans="1:3">
      <c r="A7" s="18" t="s">
        <v>879</v>
      </c>
      <c r="B7" s="11" t="s">
        <v>885</v>
      </c>
    </row>
    <row r="8" spans="1:3">
      <c r="A8" s="18" t="s">
        <v>13</v>
      </c>
      <c r="B8" s="11" t="s">
        <v>886</v>
      </c>
    </row>
    <row r="9" spans="1:3">
      <c r="A9" s="18" t="s">
        <v>14</v>
      </c>
      <c r="B9" s="11" t="s">
        <v>25</v>
      </c>
    </row>
    <row r="10" spans="1:3">
      <c r="A10" s="18" t="s">
        <v>15</v>
      </c>
      <c r="B10" s="11">
        <v>94720</v>
      </c>
    </row>
    <row r="11" spans="1:3">
      <c r="A11" s="18" t="s">
        <v>809</v>
      </c>
      <c r="B11" s="11" t="s">
        <v>887</v>
      </c>
    </row>
    <row r="12" spans="1:3">
      <c r="A12" s="18" t="s">
        <v>26</v>
      </c>
      <c r="B12" s="23" t="s">
        <v>888</v>
      </c>
    </row>
    <row r="13" spans="1:3">
      <c r="A13" s="18" t="s">
        <v>839</v>
      </c>
      <c r="B13" s="12">
        <v>3746</v>
      </c>
    </row>
    <row r="14" spans="1:3">
      <c r="A14" s="18" t="s">
        <v>16</v>
      </c>
      <c r="B14" s="30" t="s">
        <v>889</v>
      </c>
    </row>
    <row r="15" spans="1:3">
      <c r="A15" s="18" t="s">
        <v>41</v>
      </c>
      <c r="B15" s="12">
        <v>41215</v>
      </c>
      <c r="C15" s="9" t="s">
        <v>854</v>
      </c>
    </row>
    <row r="16" spans="1:3">
      <c r="A16" s="18" t="s">
        <v>40</v>
      </c>
      <c r="B16" s="14" t="s">
        <v>890</v>
      </c>
      <c r="C16" s="9" t="s">
        <v>854</v>
      </c>
    </row>
    <row r="17" spans="1:34">
      <c r="A17" s="18" t="s">
        <v>811</v>
      </c>
      <c r="B17" s="13" t="s">
        <v>891</v>
      </c>
      <c r="C17" s="9" t="s">
        <v>853</v>
      </c>
    </row>
    <row r="18" spans="1:34">
      <c r="A18" s="18" t="s">
        <v>42</v>
      </c>
      <c r="B18" s="11" t="s">
        <v>892</v>
      </c>
      <c r="C18" s="9" t="s">
        <v>43</v>
      </c>
    </row>
    <row r="19" spans="1:34">
      <c r="A19" s="18" t="s">
        <v>807</v>
      </c>
      <c r="B19" s="11"/>
      <c r="C19" s="9" t="s">
        <v>43</v>
      </c>
    </row>
    <row r="20" spans="1:34">
      <c r="A20" s="18" t="s">
        <v>808</v>
      </c>
      <c r="B20" s="40"/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896</v>
      </c>
      <c r="B24" s="9" t="s">
        <v>698</v>
      </c>
      <c r="C24" s="19">
        <v>1E-3</v>
      </c>
      <c r="D24" s="32">
        <f>IF(Table5[[#This Row],[Mass (g)]]="","",Table5[[#This Row],[Mass (g)]]*VLOOKUP(Table5[[#This Row],[Nuclide]],Doedata,4)*37000000000)</f>
        <v>629000.00000000012</v>
      </c>
      <c r="E24" s="10" t="s">
        <v>895</v>
      </c>
      <c r="F24" s="10" t="s">
        <v>823</v>
      </c>
      <c r="G24" s="10">
        <v>7</v>
      </c>
      <c r="H24" s="10" t="s">
        <v>859</v>
      </c>
      <c r="I24" s="10"/>
      <c r="J24" s="27">
        <f>IF(Table5[[#This Row],[Activity (Bq)]]="","",Table5[[#This Row],[Activity (Bq)]]/37000000000)</f>
        <v>1.7000000000000003E-5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897</v>
      </c>
      <c r="B25" s="9" t="s">
        <v>35</v>
      </c>
      <c r="C25" s="19">
        <v>0.02</v>
      </c>
      <c r="D25" s="32">
        <f>IF(Table5[[#This Row],[Mass (g)]]="","",Table5[[#This Row],[Mass (g)]]*VLOOKUP(Table5[[#This Row],[Nuclide]],Doedata,4)*37000000000)</f>
        <v>248.64</v>
      </c>
      <c r="E25" s="10" t="s">
        <v>895</v>
      </c>
      <c r="F25" s="10" t="s">
        <v>823</v>
      </c>
      <c r="I25" s="10"/>
      <c r="J25" s="27">
        <f>IF(Table5[[#This Row],[Activity (Bq)]]="","",Table5[[#This Row],[Activity (Bq)]]/37000000000)</f>
        <v>6.72E-9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898</v>
      </c>
      <c r="B26" s="9" t="s">
        <v>698</v>
      </c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899</v>
      </c>
      <c r="B27" s="9" t="s">
        <v>698</v>
      </c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900</v>
      </c>
      <c r="B28" s="9" t="s">
        <v>698</v>
      </c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901</v>
      </c>
      <c r="B29" s="9" t="s">
        <v>698</v>
      </c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902</v>
      </c>
      <c r="B30" s="9" t="s">
        <v>698</v>
      </c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903</v>
      </c>
      <c r="B31" s="9" t="s">
        <v>698</v>
      </c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904</v>
      </c>
      <c r="B32" s="9" t="s">
        <v>698</v>
      </c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905</v>
      </c>
      <c r="B33" s="9" t="s">
        <v>698</v>
      </c>
      <c r="C33" s="19">
        <v>1E-3</v>
      </c>
      <c r="D33" s="32">
        <f>IF(Table5[[#This Row],[Mass (g)]]="","",Table5[[#This Row],[Mass (g)]]*VLOOKUP(Table5[[#This Row],[Nuclide]],Doedata,4)*37000000000)</f>
        <v>629000.00000000012</v>
      </c>
      <c r="E33" s="10" t="s">
        <v>30</v>
      </c>
      <c r="F33" s="10" t="s">
        <v>821</v>
      </c>
      <c r="G33" s="10">
        <v>7</v>
      </c>
      <c r="H33" s="10" t="s">
        <v>859</v>
      </c>
      <c r="I33" s="10"/>
      <c r="J33" s="27">
        <f>IF(Table5[[#This Row],[Activity (Bq)]]="","",Table5[[#This Row],[Activity (Bq)]]/37000000000)</f>
        <v>1.7000000000000003E-5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906</v>
      </c>
      <c r="B34" s="9" t="s">
        <v>698</v>
      </c>
      <c r="C34" s="19">
        <v>0.1</v>
      </c>
      <c r="D34" s="32">
        <f>IF(Table5[[#This Row],[Mass (g)]]="","",Table5[[#This Row],[Mass (g)]]*VLOOKUP(Table5[[#This Row],[Nuclide]],Doedata,4)*37000000000)</f>
        <v>62900000.000000007</v>
      </c>
      <c r="E34" s="10" t="s">
        <v>30</v>
      </c>
      <c r="F34" s="10" t="s">
        <v>893</v>
      </c>
      <c r="G34" s="10">
        <v>7</v>
      </c>
      <c r="H34" s="10" t="s">
        <v>829</v>
      </c>
      <c r="I34" s="10"/>
      <c r="J34" s="27">
        <f>IF(Table5[[#This Row],[Activity (Bq)]]="","",Table5[[#This Row],[Activity (Bq)]]/37000000000)</f>
        <v>1.7000000000000001E-3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907</v>
      </c>
      <c r="B35" s="9" t="s">
        <v>698</v>
      </c>
      <c r="C35" s="19">
        <v>0.1</v>
      </c>
      <c r="D35" s="32">
        <f>IF(Table5[[#This Row],[Mass (g)]]="","",Table5[[#This Row],[Mass (g)]]*VLOOKUP(Table5[[#This Row],[Nuclide]],Doedata,4)*37000000000)</f>
        <v>62900000.000000007</v>
      </c>
      <c r="E35" s="10" t="s">
        <v>894</v>
      </c>
      <c r="F35" s="10" t="s">
        <v>821</v>
      </c>
      <c r="G35" s="10">
        <v>7</v>
      </c>
      <c r="H35" s="10" t="s">
        <v>858</v>
      </c>
      <c r="I35" s="10"/>
      <c r="J35" s="27">
        <f>IF(Table5[[#This Row],[Activity (Bq)]]="","",Table5[[#This Row],[Activity (Bq)]]/37000000000)</f>
        <v>1.7000000000000001E-3</v>
      </c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908</v>
      </c>
      <c r="B36" s="9" t="s">
        <v>698</v>
      </c>
      <c r="C36" s="19">
        <v>0.1</v>
      </c>
      <c r="D36" s="32">
        <f>IF(Table5[[#This Row],[Mass (g)]]="","",Table5[[#This Row],[Mass (g)]]*VLOOKUP(Table5[[#This Row],[Nuclide]],Doedata,4)*37000000000)</f>
        <v>62900000.000000007</v>
      </c>
      <c r="E36" s="10" t="s">
        <v>895</v>
      </c>
      <c r="F36" s="10" t="s">
        <v>823</v>
      </c>
      <c r="G36" s="10">
        <v>7</v>
      </c>
      <c r="H36" s="10" t="s">
        <v>868</v>
      </c>
      <c r="I36" s="10"/>
      <c r="J36" s="27">
        <f>IF(Table5[[#This Row],[Activity (Bq)]]="","",Table5[[#This Row],[Activity (Bq)]]/37000000000)</f>
        <v>1.7000000000000001E-3</v>
      </c>
      <c r="AD36" s="31" t="s">
        <v>68</v>
      </c>
      <c r="AE36" s="18"/>
      <c r="AF36" s="18"/>
      <c r="AG36" s="18" t="s">
        <v>861</v>
      </c>
      <c r="AH36" s="18"/>
    </row>
    <row r="37" spans="1:34">
      <c r="A37" s="9" t="s">
        <v>909</v>
      </c>
      <c r="B37" s="9" t="s">
        <v>698</v>
      </c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1:34">
      <c r="A38" s="9" t="s">
        <v>910</v>
      </c>
      <c r="B38" s="9" t="s">
        <v>698</v>
      </c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1:34">
      <c r="A39" s="9" t="s">
        <v>911</v>
      </c>
      <c r="B39" s="9" t="s">
        <v>698</v>
      </c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1:34">
      <c r="A40" s="9" t="s">
        <v>912</v>
      </c>
      <c r="B40" s="9" t="s">
        <v>698</v>
      </c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1:34">
      <c r="A41" s="9" t="s">
        <v>913</v>
      </c>
      <c r="B41" s="9" t="s">
        <v>698</v>
      </c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1:34">
      <c r="A42" s="9" t="s">
        <v>914</v>
      </c>
      <c r="B42" s="9" t="s">
        <v>698</v>
      </c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1:34">
      <c r="A43" s="9" t="s">
        <v>915</v>
      </c>
      <c r="B43" s="9" t="s">
        <v>698</v>
      </c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1:34">
      <c r="A44" s="9" t="s">
        <v>916</v>
      </c>
      <c r="B44" s="9" t="s">
        <v>698</v>
      </c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1:34">
      <c r="A45" s="9" t="s">
        <v>917</v>
      </c>
      <c r="B45" s="9" t="s">
        <v>698</v>
      </c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1:34">
      <c r="A46" s="9" t="s">
        <v>918</v>
      </c>
      <c r="B46" s="9" t="s">
        <v>698</v>
      </c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1:34">
      <c r="A47" s="9" t="s">
        <v>919</v>
      </c>
      <c r="B47" s="9" t="s">
        <v>698</v>
      </c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1:34">
      <c r="A48" s="9" t="s">
        <v>920</v>
      </c>
      <c r="B48" s="9" t="s">
        <v>698</v>
      </c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1:34">
      <c r="A49" s="9" t="s">
        <v>921</v>
      </c>
      <c r="B49" s="9" t="s">
        <v>698</v>
      </c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1:34">
      <c r="A50" s="9" t="s">
        <v>922</v>
      </c>
      <c r="B50" s="9" t="s">
        <v>698</v>
      </c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1:34">
      <c r="A51" s="9" t="s">
        <v>923</v>
      </c>
      <c r="B51" s="9" t="s">
        <v>698</v>
      </c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1:34">
      <c r="A52" s="9" t="s">
        <v>924</v>
      </c>
      <c r="B52" s="9" t="s">
        <v>698</v>
      </c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1:34">
      <c r="A53" s="9" t="s">
        <v>925</v>
      </c>
      <c r="B53" s="9" t="s">
        <v>698</v>
      </c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1:34">
      <c r="A54" s="9" t="s">
        <v>926</v>
      </c>
      <c r="B54" s="9" t="s">
        <v>698</v>
      </c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1:34">
      <c r="A55" s="9" t="s">
        <v>927</v>
      </c>
      <c r="B55" s="9" t="s">
        <v>698</v>
      </c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1:34">
      <c r="A56" s="9" t="s">
        <v>928</v>
      </c>
      <c r="B56" s="9" t="s">
        <v>698</v>
      </c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1:34">
      <c r="A57" s="9" t="s">
        <v>929</v>
      </c>
      <c r="B57" s="9" t="s">
        <v>698</v>
      </c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1:34">
      <c r="A58" s="9" t="s">
        <v>930</v>
      </c>
      <c r="B58" s="9" t="s">
        <v>698</v>
      </c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1:34">
      <c r="A59" s="9" t="s">
        <v>931</v>
      </c>
      <c r="B59" s="9" t="s">
        <v>698</v>
      </c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1:34">
      <c r="A60" s="9" t="s">
        <v>932</v>
      </c>
      <c r="B60" s="9" t="s">
        <v>698</v>
      </c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1:34">
      <c r="A61" s="9" t="s">
        <v>933</v>
      </c>
      <c r="B61" s="9" t="s">
        <v>698</v>
      </c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1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1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1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topLeftCell="B1"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2012-06-08T18:22:32Z</dcterms:modified>
</cp:coreProperties>
</file>