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<sst xmlns="http://schemas.openxmlformats.org/spreadsheetml/2006/main" count="3250" uniqueCount="895">
  <si>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</si>
  <si>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</si>
  <si>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</si>
  <si>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</si>
  <si>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</si>
  <si>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</si>
  <si>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</si>
  <si>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</si>
  <si>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</si>
  <si>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</si>
  <si>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</si>
  <si>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</si>
  <si>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</si>
  <si>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</si>
  <si>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</si>
  <si>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</si>
  <si>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</si>
  <si>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</si>
  <si>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</si>
  <si>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</si>
  <si>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</si>
  <si>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</si>
  <si>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</si>
  <si>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</si>
  <si>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</si>
  <si>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</si>
  <si>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</si>
  <si>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</si>
  <si>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</si>
  <si>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</si>
  <si>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</si>
  <si>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</si>
  <si>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</si>
  <si>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</si>
  <si>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</si>
  <si>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</si>
  <si>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</si>
  <si>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</si>
  <si>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</si>
  <si>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</si>
  <si>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</si>
  <si>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</si>
  <si>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</si>
  <si>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</si>
  <si>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</si>
  <si>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</si>
  <si>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</si>
  <si>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</si>
  <si>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</si>
  <si>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</si>
  <si>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</si>
  <si>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</si>
  <si>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</si>
  <si>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</si>
  <si>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</si>
  <si>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</si>
  <si>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</si>
  <si>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</si>
  <si>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</si>
  <si>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</si>
  <si>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</si>
  <si>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</si>
  <si>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</si>
  <si>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</si>
  <si>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</si>
  <si>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</si>
  <si>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</si>
  <si>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</si>
  <si>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</si>
  <si>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</si>
  <si>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</si>
  <si>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</si>
  <si>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</si>
  <si>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</si>
  <si>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</si>
  <si>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</si>
  <si>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</si>
  <si>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</si>
  <si>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</si>
  <si>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</si>
  <si>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</si>
  <si>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</si>
  <si>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</si>
  <si>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</si>
  <si>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</si>
  <si>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</si>
  <si>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</si>
  <si>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</si>
  <si>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</si>
  <si>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</si>
  <si>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</si>
  <si>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</si>
  <si>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</si>
  <si>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</si>
  <si>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</si>
  <si>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</si>
  <si>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</si>
  <si>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</si>
  <si>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</si>
  <si>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</si>
  <si>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</si>
  <si>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</si>
  <si>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</si>
  <si>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</si>
  <si>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</si>
  <si>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</si>
  <si>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</si>
  <si>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</si>
  <si>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</si>
  <si>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</si>
  <si>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</si>
  <si>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</si>
  <si>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</si>
  <si>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</si>
  <si>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</si>
  <si>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</si>
  <si>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</si>
  <si>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</si>
  <si>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</si>
  <si>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</si>
  <si>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</si>
  <si>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</si>
  <si>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</si>
  <si>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</si>
  <si>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</si>
  <si>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</si>
  <si>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</si>
  <si>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</si>
  <si>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</si>
  <si>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</si>
  <si>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</si>
  <si>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</si>
  <si>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</si>
  <si>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</si>
  <si>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</si>
  <si>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</si>
  <si>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</si>
  <si>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</si>
  <si>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</si>
  <si>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</si>
  <si>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</si>
  <si>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</si>
  <si>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</si>
  <si>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</si>
  <si>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</si>
  <si>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</si>
  <si>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</si>
  <si>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</si>
  <si>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</si>
  <si>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</si>
  <si>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</si>
  <si>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</si>
  <si>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</si>
  <si>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</si>
  <si>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</si>
  <si>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</si>
  <si>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</si>
  <si>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</si>
  <si>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</si>
  <si>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</si>
  <si>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</si>
  <si>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</si>
  <si>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</si>
  <si>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</si>
  <si>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</si>
  <si>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</si>
  <si>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</si>
  <si>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</si>
  <si>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</si>
  <si>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</si>
  <si>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</si>
  <si>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</si>
  <si>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</si>
  <si>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</si>
  <si>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</si>
  <si>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</si>
  <si>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</si>
  <si>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</si>
  <si>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</si>
  <si>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</si>
  <si>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</si>
  <si>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</si>
  <si>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</si>
  <si>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</si>
  <si>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</si>
  <si>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</si>
  <si>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</si>
  <si>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</si>
  <si>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</si>
  <si>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</si>
  <si>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</si>
  <si>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</si>
  <si>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</si>
  <si>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</si>
  <si>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</si>
  <si>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</si>
  <si>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</si>
  <si>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</si>
  <si>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</si>
  <si>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</si>
  <si>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</si>
  <si>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</si>
  <si>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</si>
  <si>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</si>
  <si>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</si>
  <si>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</si>
  <si>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</si>
  <si>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</si>
  <si>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</si>
  <si>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</si>
  <si>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</si>
  <si>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</si>
  <si>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</si>
  <si>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</si>
  <si>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</si>
  <si>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</si>
  <si>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</si>
  <si>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</si>
  <si>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</si>
  <si>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</si>
  <si>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</si>
  <si>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</si>
  <si>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</si>
  <si>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</si>
  <si>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</si>
  <si>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</si>
  <si>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</si>
  <si>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</si>
  <si>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</si>
  <si>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</si>
  <si>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</si>
  <si>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</si>
  <si>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</si>
  <si>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</si>
  <si>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</si>
  <si>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</si>
  <si>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</si>
  <si>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</si>
  <si>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</si>
  <si>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</si>
  <si>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</si>
  <si>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</si>
  <si>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</si>
  <si>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</si>
  <si>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</si>
  <si>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</si>
  <si>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</si>
  <si>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</si>
  <si>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</si>
  <si>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</si>
  <si>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</si>
  <si>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</si>
  <si>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</si>
  <si>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</si>
  <si>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</si>
  <si>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</si>
  <si>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</si>
  <si>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</si>
  <si>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</si>
  <si>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</si>
  <si>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</si>
  <si>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</si>
  <si>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</si>
  <si>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</si>
  <si>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</si>
  <si>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</si>
  <si>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</si>
  <si>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</si>
  <si>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</si>
  <si>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</si>
  <si>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</si>
  <si>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</si>
  <si>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</si>
  <si>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</si>
  <si>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</si>
  <si>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</si>
  <si>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</si>
  <si>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</si>
  <si>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</si>
  <si>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</si>
  <si>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</si>
  <si>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</si>
  <si>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</si>
  <si>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</si>
  <si>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</si>
  <si>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</si>
  <si>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</si>
  <si>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</si>
  <si>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</si>
  <si>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</si>
  <si>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</si>
  <si>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</si>
  <si>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</si>
  <si>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</si>
  <si>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</si>
  <si>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</si>
  <si>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</si>
  <si>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</si>
  <si>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</si>
  <si>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</si>
  <si>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</si>
  <si>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</si>
  <si>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</si>
  <si>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</si>
  <si>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</si>
  <si>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</si>
  <si>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</si>
  <si>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</si>
  <si>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</si>
  <si>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</si>
  <si>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</si>
  <si>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</si>
  <si>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</si>
  <si>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</si>
  <si>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</si>
  <si>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</si>
  <si>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</si>
  <si>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</si>
  <si>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</si>
  <si>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</si>
  <si>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</si>
  <si>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</si>
  <si>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</si>
  <si>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</si>
  <si>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</si>
  <si>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</si>
  <si>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</si>
  <si>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</si>
  <si>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</si>
  <si>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</si>
  <si>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</si>
  <si>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</si>
  <si>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</si>
  <si>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</si>
  <si>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</si>
  <si>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</si>
  <si>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</si>
  <si>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</si>
  <si>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</si>
  <si>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</si>
  <si>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</si>
  <si>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</si>
  <si>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</si>
  <si>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</si>
  <si>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</si>
  <si>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</si>
  <si>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</si>
  <si>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</si>
  <si>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</si>
  <si>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</si>
  <si>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</si>
  <si>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</si>
  <si>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</si>
  <si>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</si>
  <si>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</si>
  <si>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</si>
  <si>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</si>
  <si>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</si>
  <si>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</si>
  <si>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</si>
  <si>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</si>
  <si>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</si>
  <si>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</si>
  <si>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</si>
  <si>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</si>
  <si>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</si>
  <si>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</si>
  <si>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</si>
  <si>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</si>
  <si>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</si>
  <si>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</si>
  <si>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</si>
  <si>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</si>
  <si>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</si>
  <si>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</si>
  <si>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</si>
  <si>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</si>
  <si>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</si>
  <si>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</si>
  <si>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</si>
  <si>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</si>
  <si>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</si>
  <si>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</si>
  <si>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</si>
  <si>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</si>
  <si>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</si>
  <si>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</si>
  <si>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</si>
  <si>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</si>
  <si>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</si>
  <si>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</si>
  <si>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</si>
  <si>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</si>
  <si>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</si>
  <si>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</si>
  <si>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</si>
  <si>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</si>
  <si>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</si>
  <si>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</si>
  <si>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</si>
  <si>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</si>
  <si>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</si>
  <si>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</si>
  <si>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</si>
  <si>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</si>
  <si>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</si>
  <si>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</si>
  <si>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</si>
  <si>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</si>
  <si>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</si>
  <si>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</si>
  <si>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</si>
  <si>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</si>
  <si>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</si>
  <si>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</si>
  <si>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</si>
  <si>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</si>
  <si>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</si>
  <si>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</si>
  <si>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</si>
  <si>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</si>
  <si>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</si>
  <si>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</si>
  <si>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</si>
  <si>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</si>
  <si>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</si>
  <si>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</si>
  <si>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</si>
  <si>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</si>
  <si>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</si>
  <si>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</si>
  <si>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</si>
  <si>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</si>
  <si>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</si>
  <si>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</si>
  <si>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</si>
  <si>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</si>
  <si>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</si>
  <si>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</si>
  <si>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</si>
  <si>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</si>
  <si>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</si>
  <si>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</si>
  <si>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</si>
  <si>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</si>
  <si>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</si>
  <si>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</si>
  <si>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</si>
  <si>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</si>
  <si>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</si>
  <si>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</si>
  <si>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</si>
  <si>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</si>
  <si>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</si>
  <si>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</si>
  <si>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</si>
  <si>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</si>
  <si>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</si>
  <si>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</si>
  <si>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</si>
  <si>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</si>
  <si>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</si>
  <si>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</si>
  <si>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</si>
  <si>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</si>
  <si>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</si>
  <si>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</si>
  <si>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</si>
  <si>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</si>
  <si>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</si>
  <si>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</si>
  <si>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</si>
  <si>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</si>
  <si>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</si>
  <si>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</si>
  <si>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</si>
  <si>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</si>
  <si>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</si>
  <si>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</si>
  <si>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</si>
  <si>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</si>
  <si>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</si>
  <si>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</si>
  <si>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</si>
  <si>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</si>
  <si>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</si>
  <si>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</si>
  <si>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</si>
  <si>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</si>
  <si>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</si>
  <si>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</si>
  <si>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</si>
  <si>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</si>
  <si>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</si>
  <si>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</si>
  <si>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</si>
  <si>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</si>
  <si>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</si>
  <si>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</si>
  <si>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</si>
  <si>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</si>
  <si>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</si>
  <si>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</si>
  <si>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</si>
  <si>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</si>
  <si>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</si>
  <si>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</si>
  <si>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</si>
  <si>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</si>
  <si>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</si>
  <si>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</si>
  <si>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</si>
  <si>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</si>
  <si>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</si>
  <si>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</si>
  <si>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</si>
  <si>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</si>
  <si>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</si>
  <si>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</si>
  <si>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</si>
  <si>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</si>
  <si>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</si>
  <si>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</si>
  <si>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</si>
  <si>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</si>
  <si>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</si>
  <si>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</si>
  <si>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</si>
  <si>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</si>
  <si>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</si>
  <si>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</si>
  <si>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</si>
  <si>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</si>
  <si>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</si>
  <si>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</si>
  <si>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</si>
  <si>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</si>
  <si>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</si>
  <si>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</si>
  <si>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</si>
  <si>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</si>
  <si>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</si>
  <si>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</si>
  <si>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</si>
  <si>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</si>
  <si>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</si>
  <si>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</si>
  <si>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</si>
  <si>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</si>
  <si>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</si>
  <si>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</si>
  <si>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</si>
  <si>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</si>
  <si>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</si>
  <si>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</si>
  <si>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</si>
  <si>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</si>
  <si>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</si>
  <si>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</si>
  <si>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</si>
  <si>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</si>
  <si>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</si>
  <si>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</si>
  <si>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</si>
  <si>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</si>
  <si>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</si>
  <si>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</si>
  <si>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</si>
  <si>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</si>
  <si>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</si>
  <si>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</si>
  <si>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</si>
  <si>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</si>
  <si>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</si>
  <si>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</si>
  <si>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</si>
  <si>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</si>
  <si>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</si>
  <si>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</si>
  <si>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</si>
  <si>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</si>
  <si>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</si>
  <si>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</si>
  <si>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</si>
  <si>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</si>
  <si>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</si>
  <si>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</si>
  <si>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</si>
  <si>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</si>
  <si>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</si>
  <si>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</si>
  <si>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</si>
  <si>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</si>
  <si>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</si>
  <si>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</si>
  <si>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</si>
  <si>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</si>
  <si>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</si>
  <si>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</si>
  <si>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</si>
  <si>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</si>
  <si>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</si>
  <si>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</si>
  <si>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</si>
  <si>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</si>
  <si>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</si>
  <si>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</si>
  <si>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</si>
  <si>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</si>
  <si>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</si>
  <si>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</si>
  <si>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</si>
  <si>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</si>
  <si>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</si>
  <si>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</si>
  <si>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</si>
  <si>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</si>
  <si>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</si>
  <si>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</si>
  <si>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</si>
  <si>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</si>
  <si>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</si>
  <si>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</si>
  <si>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</si>
  <si>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</si>
  <si>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</si>
  <si>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</si>
  <si>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</si>
  <si>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</si>
  <si>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</si>
  <si>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</si>
  <si>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</si>
  <si>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</si>
  <si>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</si>
  <si>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</si>
  <si>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</si>
  <si>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</si>
  <si>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</si>
  <si>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</si>
  <si>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</si>
  <si>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</si>
  <si>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</si>
  <si>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</si>
  <si>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</si>
  <si>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</si>
  <si>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</si>
  <si>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</si>
  <si>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</si>
  <si>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</si>
  <si>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</si>
  <si>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</si>
  <si>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</si>
  <si>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</si>
  <si>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</si>
  <si>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</si>
  <si>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</si>
  <si>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</si>
  <si>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</si>
  <si>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</si>
  <si>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</si>
  <si>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</si>
  <si>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</si>
  <si>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</si>
  <si>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</si>
  <si>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</si>
  <si>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</si>
  <si>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</si>
  <si>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</si>
  <si>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</si>
  <si>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</si>
  <si>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</si>
  <si>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</si>
  <si>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</si>
  <si>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</si>
  <si>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</si>
  <si>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</si>
  <si>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</si>
  <si>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</si>
  <si>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</si>
  <si>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</si>
  <si>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</si>
  <si>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</si>
  <si>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</si>
  <si>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</si>
  <si>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</si>
  <si>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</si>
  <si>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</si>
  <si>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</si>
  <si>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</si>
  <si>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</si>
  <si>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</si>
  <si>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</si>
  <si>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</si>
  <si>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</si>
  <si>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</si>
  <si>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</si>
  <si>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</si>
  <si>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</si>
  <si>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</si>
  <si>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</si>
  <si>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</si>
  <si>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</si>
  <si>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</si>
  <si>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</si>
  <si>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</si>
  <si>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</si>
  <si>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</si>
  <si>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</si>
  <si>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</si>
  <si>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</si>
  <si>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</si>
  <si>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</si>
  <si>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</si>
  <si>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</si>
  <si>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</si>
  <si>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</si>
  <si>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</si>
  <si>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</si>
  <si>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</si>
  <si>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</si>
  <si>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</si>
  <si>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</si>
  <si>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</si>
  <si>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</si>
  <si>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</si>
  <si>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</si>
  <si>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</si>
  <si>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</si>
  <si>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</si>
  <si>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</si>
  <si>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</si>
  <si>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</si>
  <si>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</si>
  <si>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</si>
  <si>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</si>
  <si>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</si>
  <si>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</si>
  <si>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</si>
  <si>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</si>
  <si>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</si>
  <si>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</si>
  <si>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</si>
  <si>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</si>
  <si>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</si>
  <si>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</si>
  <si>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</si>
  <si>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</si>
  <si>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</si>
  <si>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</si>
  <si>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</si>
  <si>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</si>
  <si>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</si>
  <si>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</si>
  <si>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</si>
  <si>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</si>
  <si>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</si>
  <si>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</si>
  <si>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</si>
  <si>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</si>
  <si>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</si>
  <si>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</si>
  <si>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</si>
  <si>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</si>
  <si>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</si>
  <si>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</si>
  <si>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</si>
  <si>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</si>
  <si>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</si>
  <si>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</si>
  <si>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</si>
  <si>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</si>
  <si>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</si>
  <si>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</si>
  <si>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</si>
  <si>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</si>
  <si>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</si>
  <si>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</si>
  <si>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</si>
  <si>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</si>
  <si>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</si>
  <si>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</si>
  <si>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</si>
  <si>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</si>
  <si>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</si>
  <si>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</si>
  <si>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</si>
  <si>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</si>
  <si>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</si>
  <si>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</si>
  <si>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</si>
  <si>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</si>
  <si>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</si>
  <si>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</si>
  <si>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</si>
  <si>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</si>
  <si>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</si>
  <si>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</si>
  <si>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</si>
  <si>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</si>
  <si>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</si>
  <si>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</si>
  <si>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</si>
  <si>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</si>
  <si>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</si>
  <si>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</si>
  <si>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</si>
  <si>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</si>
  <si>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</si>
  <si>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</si>
  <si>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</si>
  <si>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</si>
  <si>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</si>
  <si>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</si>
  <si>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</si>
  <si>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</si>
  <si>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</si>
  <si>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</si>
  <si>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</si>
  <si>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</si>
  <si>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</si>
  <si>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</si>
  <si>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</si>
  <si>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</si>
  <si>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</si>
  <si>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</si>
  <si>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</si>
  <si>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</si>
  <si>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</si>
  <si>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</si>
  <si>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</si>
  <si>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</si>
  <si>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</si>
  <si>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</si>
  <si>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</si>
  <si>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</si>
  <si>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</si>
  <si>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</si>
  <si>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</si>
  <si>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</si>
  <si>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</si>
  <si>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</si>
  <si>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</si>
  <si>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</si>
  <si>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</si>
  <si>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</si>
  <si>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</si>
  <si>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</si>
  <si>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</si>
  <si>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</si>
  <si>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</si>
  <si>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</si>
  <si>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</si>
  <si>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</si>
  <si>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</si>
  <si>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</si>
  <si>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</si>
  <si>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</si>
  <si>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</si>
  <si>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</si>
  <si>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</si>
  <si>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</si>
  <si>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</si>
  <si>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</si>
  <si>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</si>
  <si>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</si>
  <si>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</si>
  <si>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</si>
  <si>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</si>
  <si>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</si>
  <si>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</si>
  <si>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</si>
  <si>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</si>
  <si>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</si>
  <si>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</si>
  <si>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</si>
  <si>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</si>
  <si>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</si>
  <si>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</si>
  <si>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</si>
  <si>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</si>
  <si>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</si>
  <si>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 xml:space="preserve">Brandy </t>
  </si>
  <si>
    <t>brandy.gartman@pnnl.gov</t>
  </si>
  <si>
    <t>Richland</t>
  </si>
  <si>
    <t xml:space="preserve">WA </t>
  </si>
  <si>
    <t>United States</t>
  </si>
  <si>
    <t>509-375-5983</t>
  </si>
  <si>
    <t>#11-2</t>
  </si>
  <si>
    <t>1-LQ-117</t>
  </si>
  <si>
    <t>2-LQ-107</t>
  </si>
  <si>
    <t>3689'</t>
  </si>
  <si>
    <t>01/13/2011</t>
  </si>
  <si>
    <t>PNNL- Battelle for USDOE</t>
  </si>
  <si>
    <t>790 6th Ave</t>
  </si>
  <si>
    <t>331/170 (samples)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</si>
</sst>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D8" sqref="D8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892</v>
      </c>
    </row>
    <row r="5" spans="1:3" x14ac:dyDescent="0.25">
      <c r="A5" s="17" t="s">
        <v>10</v>
      </c>
      <c r="B5" s="11" t="s">
        <v>893</v>
      </c>
      <c r="C5" s="9" t="s">
        <v>875</v>
      </c>
    </row>
    <row r="6" spans="1:3" x14ac:dyDescent="0.25">
      <c r="A6" s="17" t="s">
        <v>11</v>
      </c>
      <c r="B6" s="11" t="s">
        <v>894</v>
      </c>
    </row>
    <row r="7" spans="1:3" x14ac:dyDescent="0.25">
      <c r="A7" s="17" t="s">
        <v>879</v>
      </c>
      <c r="B7" s="11" t="s">
        <v>882</v>
      </c>
    </row>
    <row r="8" spans="1:3" x14ac:dyDescent="0.25">
      <c r="A8" s="17" t="s">
        <v>13</v>
      </c>
      <c r="B8" s="11" t="s">
        <v>883</v>
      </c>
    </row>
    <row r="9" spans="1:3" x14ac:dyDescent="0.25">
      <c r="A9" s="17" t="s">
        <v>14</v>
      </c>
      <c r="B9" s="11" t="s">
        <v>884</v>
      </c>
    </row>
    <row r="10" spans="1:3" x14ac:dyDescent="0.25">
      <c r="A10" s="17" t="s">
        <v>15</v>
      </c>
      <c r="B10" s="11">
        <v>99354</v>
      </c>
    </row>
    <row r="11" spans="1:3" x14ac:dyDescent="0.25">
      <c r="A11" s="17" t="s">
        <v>809</v>
      </c>
      <c r="B11" s="11" t="s">
        <v>885</v>
      </c>
    </row>
    <row r="12" spans="1:3" x14ac:dyDescent="0.25">
      <c r="A12" s="17" t="s">
        <v>26</v>
      </c>
      <c r="B12" s="22" t="s">
        <v>886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40" t="s">
        <v>891</v>
      </c>
    </row>
    <row r="15" spans="1:3" x14ac:dyDescent="0.25">
      <c r="A15" s="17" t="s">
        <v>41</v>
      </c>
      <c r="B15" s="12" t="s">
        <v>887</v>
      </c>
      <c r="C15" s="9" t="s">
        <v>854</v>
      </c>
    </row>
    <row r="16" spans="1:3" x14ac:dyDescent="0.25">
      <c r="A16" s="17" t="s">
        <v>40</v>
      </c>
      <c r="B16" s="13">
        <v>40963</v>
      </c>
      <c r="C16" s="9" t="s">
        <v>854</v>
      </c>
    </row>
    <row r="17" spans="1:34" x14ac:dyDescent="0.25">
      <c r="A17" s="17" t="s">
        <v>811</v>
      </c>
      <c r="B17" s="39">
        <v>40966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888</v>
      </c>
      <c r="B24" s="9" t="s">
        <v>35</v>
      </c>
      <c r="C24" s="18">
        <v>3.8999999999999999E-6</v>
      </c>
      <c r="D24" s="30">
        <f>IF(Table5[[#This Row],[Mass (g)]]="","",Table5[[#This Row],[Mass (g)]]*VLOOKUP(Table5[[#This Row],[Nuclide]],Doedata,4)*37000000000)</f>
        <v>4.8484800000000002E-2</v>
      </c>
      <c r="E24" s="10" t="s">
        <v>30</v>
      </c>
      <c r="F24" s="10" t="s">
        <v>821</v>
      </c>
      <c r="G24" s="10">
        <v>7</v>
      </c>
      <c r="H24" s="10" t="s">
        <v>835</v>
      </c>
      <c r="I24" s="10">
        <v>1</v>
      </c>
      <c r="J24" s="26">
        <f>IF(Table5[[#This Row],[Activity (Bq)]]="","",Table5[[#This Row],[Activity (Bq)]]/37000000000)</f>
        <v>1.3103999999999999E-12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889</v>
      </c>
      <c r="B25" s="9" t="s">
        <v>35</v>
      </c>
      <c r="C25" s="18">
        <v>1.08E-6</v>
      </c>
      <c r="D25" s="30">
        <f>IF(Table5[[#This Row],[Mass (g)]]="","",Table5[[#This Row],[Mass (g)]]*VLOOKUP(Table5[[#This Row],[Nuclide]],Doedata,4)*37000000000)</f>
        <v>1.3426560000000001E-2</v>
      </c>
      <c r="E25" s="10" t="s">
        <v>30</v>
      </c>
      <c r="F25" s="10" t="s">
        <v>821</v>
      </c>
      <c r="G25" s="10">
        <v>7</v>
      </c>
      <c r="H25" s="10" t="s">
        <v>835</v>
      </c>
      <c r="I25" s="10">
        <v>1</v>
      </c>
      <c r="J25" s="26">
        <f>IF(Table5[[#This Row],[Activity (Bq)]]="","",Table5[[#This Row],[Activity (Bq)]]/37000000000)</f>
        <v>3.6288000000000001E-13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D25" sqref="D2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2012-02-14T22:49:53Z</dcterms:modified>
</cp:coreProperties>
</file>