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3360" yWindow="14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<sst xmlns="http://schemas.openxmlformats.org/spreadsheetml/2006/main" count="3254" uniqueCount="895">
  <si>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</si>
  <si>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</si>
  <si>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</si>
  <si>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</si>
  <si>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</si>
  <si>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</si>
  <si>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</si>
  <si>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</si>
  <si>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</si>
  <si>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</si>
  <si>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</si>
  <si>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</si>
  <si>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</si>
  <si>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</si>
  <si>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</si>
  <si>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</si>
  <si>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</si>
  <si>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</si>
  <si>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</si>
  <si>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</si>
  <si>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</si>
  <si>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</si>
  <si>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</si>
  <si>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</si>
  <si>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</si>
  <si>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</si>
  <si>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</si>
  <si>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</si>
  <si>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</si>
  <si>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</si>
  <si>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</si>
  <si>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</si>
  <si>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</si>
  <si>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</si>
  <si>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</si>
  <si>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</si>
  <si>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</si>
  <si>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</si>
  <si>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</si>
  <si>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</si>
  <si>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</si>
  <si>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</si>
  <si>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</si>
  <si>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</si>
  <si>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</si>
  <si>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</si>
  <si>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</si>
  <si>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</si>
  <si>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</si>
  <si>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</si>
  <si>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</si>
  <si>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</si>
  <si>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</si>
  <si>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</si>
  <si>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</si>
  <si>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</si>
  <si>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</si>
  <si>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</si>
  <si>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</si>
  <si>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</si>
  <si>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</si>
  <si>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</si>
  <si>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</si>
  <si>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</si>
  <si>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</si>
  <si>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</si>
  <si>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</si>
  <si>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</si>
  <si>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</si>
  <si>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</si>
  <si>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</si>
  <si>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</si>
  <si>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</si>
  <si>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</si>
  <si>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</si>
  <si>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</si>
  <si>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</si>
  <si>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</si>
  <si>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</si>
  <si>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</si>
  <si>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</si>
  <si>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</si>
  <si>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</si>
  <si>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</si>
  <si>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</si>
  <si>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</si>
  <si>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</si>
  <si>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</si>
  <si>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</si>
  <si>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</si>
  <si>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</si>
  <si>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</si>
  <si>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</si>
  <si>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</si>
  <si>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</si>
  <si>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</si>
  <si>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</si>
  <si>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</si>
  <si>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</si>
  <si>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</si>
  <si>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</si>
  <si>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</si>
  <si>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</si>
  <si>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</si>
  <si>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</si>
  <si>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</si>
  <si>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</si>
  <si>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</si>
  <si>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</si>
  <si>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</si>
  <si>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</si>
  <si>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</si>
  <si>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</si>
  <si>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</si>
  <si>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</si>
  <si>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</si>
  <si>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</si>
  <si>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</si>
  <si>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</si>
  <si>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</si>
  <si>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</si>
  <si>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</si>
  <si>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</si>
  <si>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</si>
  <si>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</si>
  <si>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</si>
  <si>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</si>
  <si>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</si>
  <si>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</si>
  <si>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</si>
  <si>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</si>
  <si>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</si>
  <si>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</si>
  <si>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</si>
  <si>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</si>
  <si>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</si>
  <si>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</si>
  <si>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</si>
  <si>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</si>
  <si>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</si>
  <si>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</si>
  <si>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</si>
  <si>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</si>
  <si>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</si>
  <si>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</si>
  <si>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</si>
  <si>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</si>
  <si>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</si>
  <si>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</si>
  <si>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</si>
  <si>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</si>
  <si>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</si>
  <si>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</si>
  <si>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</si>
  <si>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</si>
  <si>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</si>
  <si>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</si>
  <si>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</si>
  <si>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</si>
  <si>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</si>
  <si>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</si>
  <si>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</si>
  <si>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</si>
  <si>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</si>
  <si>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</si>
  <si>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</si>
  <si>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</si>
  <si>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</si>
  <si>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</si>
  <si>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</si>
  <si>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</si>
  <si>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</si>
  <si>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</si>
  <si>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</si>
  <si>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</si>
  <si>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</si>
  <si>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</si>
  <si>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</si>
  <si>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</si>
  <si>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</si>
  <si>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</si>
  <si>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</si>
  <si>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</si>
  <si>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</si>
  <si>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</si>
  <si>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</si>
  <si>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</si>
  <si>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</si>
  <si>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</si>
  <si>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</si>
  <si>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</si>
  <si>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</si>
  <si>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</si>
  <si>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</si>
  <si>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</si>
  <si>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</si>
  <si>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</si>
  <si>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</si>
  <si>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</si>
  <si>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</si>
  <si>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</si>
  <si>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</si>
  <si>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</si>
  <si>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</si>
  <si>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</si>
  <si>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</si>
  <si>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</si>
  <si>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</si>
  <si>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</si>
  <si>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</si>
  <si>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</si>
  <si>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</si>
  <si>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</si>
  <si>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</si>
  <si>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</si>
  <si>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</si>
  <si>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</si>
  <si>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</si>
  <si>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</si>
  <si>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</si>
  <si>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</si>
  <si>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</si>
  <si>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</si>
  <si>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</si>
  <si>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</si>
  <si>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</si>
  <si>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</si>
  <si>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</si>
  <si>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</si>
  <si>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</si>
  <si>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</si>
  <si>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</si>
  <si>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</si>
  <si>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</si>
  <si>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</si>
  <si>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</si>
  <si>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</si>
  <si>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</si>
  <si>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</si>
  <si>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</si>
  <si>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</si>
  <si>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</si>
  <si>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</si>
  <si>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</si>
  <si>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</si>
  <si>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</si>
  <si>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</si>
  <si>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</si>
  <si>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</si>
  <si>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</si>
  <si>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</si>
  <si>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</si>
  <si>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</si>
  <si>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</si>
  <si>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</si>
  <si>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</si>
  <si>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</si>
  <si>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</si>
  <si>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</si>
  <si>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</si>
  <si>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</si>
  <si>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</si>
  <si>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</si>
  <si>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</si>
  <si>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</si>
  <si>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</si>
  <si>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</si>
  <si>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</si>
  <si>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</si>
  <si>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</si>
  <si>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</si>
  <si>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</si>
  <si>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</si>
  <si>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</si>
  <si>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</si>
  <si>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</si>
  <si>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</si>
  <si>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</si>
  <si>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</si>
  <si>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</si>
  <si>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</si>
  <si>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</si>
  <si>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</si>
  <si>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</si>
  <si>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</si>
  <si>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</si>
  <si>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</si>
  <si>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</si>
  <si>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</si>
  <si>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</si>
  <si>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</si>
  <si>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</si>
  <si>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</si>
  <si>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</si>
  <si>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</si>
  <si>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</si>
  <si>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</si>
  <si>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</si>
  <si>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</si>
  <si>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</si>
  <si>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</si>
  <si>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</si>
  <si>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</si>
  <si>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</si>
  <si>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</si>
  <si>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</si>
  <si>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</si>
  <si>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</si>
  <si>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</si>
  <si>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</si>
  <si>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</si>
  <si>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</si>
  <si>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</si>
  <si>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</si>
  <si>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</si>
  <si>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</si>
  <si>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</si>
  <si>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</si>
  <si>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</si>
  <si>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</si>
  <si>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</si>
  <si>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</si>
  <si>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</si>
  <si>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</si>
  <si>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</si>
  <si>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</si>
  <si>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</si>
  <si>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</si>
  <si>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</si>
  <si>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</si>
  <si>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</si>
  <si>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</si>
  <si>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</si>
  <si>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</si>
  <si>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</si>
  <si>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</si>
  <si>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</si>
  <si>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</si>
  <si>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</si>
  <si>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</si>
  <si>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</si>
  <si>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</si>
  <si>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</si>
  <si>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</si>
  <si>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</si>
  <si>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</si>
  <si>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</si>
  <si>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</si>
  <si>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</si>
  <si>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</si>
  <si>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</si>
  <si>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</si>
  <si>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</si>
  <si>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</si>
  <si>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</si>
  <si>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</si>
  <si>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</si>
  <si>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</si>
  <si>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</si>
  <si>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</si>
  <si>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</si>
  <si>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</si>
  <si>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</si>
  <si>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</si>
  <si>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</si>
  <si>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</si>
  <si>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</si>
  <si>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</si>
  <si>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</si>
  <si>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</si>
  <si>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</si>
  <si>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</si>
  <si>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</si>
  <si>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</si>
  <si>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</si>
  <si>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</si>
  <si>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</si>
  <si>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</si>
  <si>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</si>
  <si>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</si>
  <si>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</si>
  <si>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</si>
  <si>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</si>
  <si>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</si>
  <si>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</si>
  <si>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</si>
  <si>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</si>
  <si>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</si>
  <si>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</si>
  <si>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</si>
  <si>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</si>
  <si>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</si>
  <si>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</si>
  <si>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</si>
  <si>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</si>
  <si>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</si>
  <si>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</si>
  <si>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</si>
  <si>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</si>
  <si>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</si>
  <si>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</si>
  <si>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</si>
  <si>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</si>
  <si>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</si>
  <si>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</si>
  <si>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</si>
  <si>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</si>
  <si>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</si>
  <si>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</si>
  <si>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</si>
  <si>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</si>
  <si>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</si>
  <si>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</si>
  <si>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</si>
  <si>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</si>
  <si>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</si>
  <si>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</si>
  <si>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</si>
  <si>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</si>
  <si>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</si>
  <si>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</si>
  <si>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</si>
  <si>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</si>
  <si>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</si>
  <si>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</si>
  <si>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</si>
  <si>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</si>
  <si>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</si>
  <si>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</si>
  <si>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</si>
  <si>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</si>
  <si>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</si>
  <si>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</si>
  <si>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</si>
  <si>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</si>
  <si>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</si>
  <si>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</si>
  <si>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</si>
  <si>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</si>
  <si>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</si>
  <si>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</si>
  <si>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</si>
  <si>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</si>
  <si>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</si>
  <si>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</si>
  <si>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</si>
  <si>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</si>
  <si>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</si>
  <si>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</si>
  <si>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</si>
  <si>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</si>
  <si>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</si>
  <si>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</si>
  <si>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</si>
  <si>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</si>
  <si>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</si>
  <si>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</si>
  <si>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</si>
  <si>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</si>
  <si>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</si>
  <si>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</si>
  <si>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</si>
  <si>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</si>
  <si>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</si>
  <si>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</si>
  <si>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</si>
  <si>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</si>
  <si>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</si>
  <si>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</si>
  <si>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</si>
  <si>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</si>
  <si>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</si>
  <si>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</si>
  <si>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</si>
  <si>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</si>
  <si>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</si>
  <si>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</si>
  <si>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</si>
  <si>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</si>
  <si>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</si>
  <si>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</si>
  <si>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</si>
  <si>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</si>
  <si>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</si>
  <si>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</si>
  <si>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</si>
  <si>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</si>
  <si>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</si>
  <si>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</si>
  <si>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</si>
  <si>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</si>
  <si>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</si>
  <si>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</si>
  <si>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</si>
  <si>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</si>
  <si>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</si>
  <si>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</si>
  <si>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</si>
  <si>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</si>
  <si>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</si>
  <si>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</si>
  <si>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</si>
  <si>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</si>
  <si>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</si>
  <si>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</si>
  <si>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</si>
  <si>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</si>
  <si>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</si>
  <si>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</si>
  <si>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</si>
  <si>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</si>
  <si>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</si>
  <si>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</si>
  <si>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</si>
  <si>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</si>
  <si>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</si>
  <si>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</si>
  <si>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</si>
  <si>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</si>
  <si>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</si>
  <si>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</si>
  <si>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</si>
  <si>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</si>
  <si>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</si>
  <si>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</si>
  <si>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</si>
  <si>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</si>
  <si>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</si>
  <si>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</si>
  <si>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</si>
  <si>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</si>
  <si>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</si>
  <si>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</si>
  <si>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</si>
  <si>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</si>
  <si>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</si>
  <si>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</si>
  <si>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</si>
  <si>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</si>
  <si>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</si>
  <si>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</si>
  <si>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</si>
  <si>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</si>
  <si>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</si>
  <si>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</si>
  <si>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</si>
  <si>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</si>
  <si>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</si>
  <si>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</si>
  <si>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</si>
  <si>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</si>
  <si>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</si>
  <si>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</si>
  <si>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</si>
  <si>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</si>
  <si>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</si>
  <si>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</si>
  <si>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</si>
  <si>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</si>
  <si>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</si>
  <si>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</si>
  <si>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</si>
  <si>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</si>
  <si>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</si>
  <si>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</si>
  <si>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</si>
  <si>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</si>
  <si>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</si>
  <si>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</si>
  <si>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</si>
  <si>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</si>
  <si>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</si>
  <si>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</si>
  <si>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</si>
  <si>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</si>
  <si>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</si>
  <si>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</si>
  <si>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</si>
  <si>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</si>
  <si>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</si>
  <si>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</si>
  <si>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</si>
  <si>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</si>
  <si>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</si>
  <si>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</si>
  <si>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</si>
  <si>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</si>
  <si>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</si>
  <si>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</si>
  <si>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</si>
  <si>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</si>
  <si>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</si>
  <si>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</si>
  <si>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</si>
  <si>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</si>
  <si>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</si>
  <si>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</si>
  <si>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</si>
  <si>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</si>
  <si>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</si>
  <si>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</si>
  <si>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</si>
  <si>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</si>
  <si>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</si>
  <si>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</si>
  <si>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</si>
  <si>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</si>
  <si>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</si>
  <si>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</si>
  <si>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</si>
  <si>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</si>
  <si>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</si>
  <si>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</si>
  <si>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</si>
  <si>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</si>
  <si>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</si>
  <si>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</si>
  <si>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</si>
  <si>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</si>
  <si>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</si>
  <si>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</si>
  <si>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</si>
  <si>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</si>
  <si>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</si>
  <si>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</si>
  <si>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</si>
  <si>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</si>
  <si>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</si>
  <si>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</si>
  <si>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</si>
  <si>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</si>
  <si>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</si>
  <si>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</si>
  <si>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</si>
  <si>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</si>
  <si>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</si>
  <si>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</si>
  <si>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</si>
  <si>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</si>
  <si>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</si>
  <si>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</si>
  <si>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</si>
  <si>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</si>
  <si>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</si>
  <si>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</si>
  <si>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</si>
  <si>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</si>
  <si>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</si>
  <si>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</si>
  <si>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</si>
  <si>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</si>
  <si>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</si>
  <si>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</si>
  <si>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</si>
  <si>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</si>
  <si>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</si>
  <si>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</si>
  <si>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</si>
  <si>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</si>
  <si>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</si>
  <si>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</si>
  <si>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</si>
  <si>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</si>
  <si>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</si>
  <si>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</si>
  <si>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</si>
  <si>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</si>
  <si>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</si>
  <si>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</si>
  <si>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</si>
  <si>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</si>
  <si>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</si>
  <si>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</si>
  <si>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</si>
  <si>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</si>
  <si>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</si>
  <si>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</si>
  <si>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</si>
  <si>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</si>
  <si>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</si>
  <si>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</si>
  <si>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</si>
  <si>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</si>
  <si>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</si>
  <si>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</si>
  <si>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</si>
  <si>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</si>
  <si>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</si>
  <si>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</si>
  <si>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</si>
  <si>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</si>
  <si>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</si>
  <si>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</si>
  <si>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</si>
  <si>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</si>
  <si>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</si>
  <si>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</si>
  <si>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</si>
  <si>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</si>
  <si>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</si>
  <si>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</si>
  <si>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</si>
  <si>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</si>
  <si>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</si>
  <si>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</si>
  <si>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</si>
  <si>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</si>
  <si>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</si>
  <si>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</si>
  <si>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</si>
  <si>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</si>
  <si>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</si>
  <si>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</si>
  <si>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</si>
  <si>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</si>
  <si>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</si>
  <si>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</si>
  <si>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</si>
  <si>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</si>
  <si>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</si>
  <si>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</si>
  <si>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</si>
  <si>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</si>
  <si>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</si>
  <si>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</si>
  <si>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</si>
  <si>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</si>
  <si>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</si>
  <si>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</si>
  <si>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</si>
  <si>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</si>
  <si>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</si>
  <si>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</si>
  <si>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</si>
  <si>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</si>
  <si>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</si>
  <si>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</si>
  <si>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</si>
  <si>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</si>
  <si>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</si>
  <si>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</si>
  <si>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</si>
  <si>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</si>
  <si>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</si>
  <si>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</si>
  <si>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</si>
  <si>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</si>
  <si>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</si>
  <si>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</si>
  <si>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</si>
  <si>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</si>
  <si>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</si>
  <si>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</si>
  <si>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</si>
  <si>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</si>
  <si>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</si>
  <si>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</si>
  <si>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</si>
  <si>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</si>
  <si>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</si>
  <si>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</si>
  <si>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</si>
  <si>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</si>
  <si>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</si>
  <si>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</si>
  <si>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</si>
  <si>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</si>
  <si>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</si>
  <si>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</si>
  <si>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</si>
  <si>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</si>
  <si>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</si>
  <si>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</si>
  <si>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</si>
  <si>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</si>
  <si>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</si>
  <si>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</si>
  <si>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</si>
  <si>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</si>
  <si>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</si>
  <si>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</si>
  <si>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</si>
  <si>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</si>
  <si>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</si>
  <si>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</si>
  <si>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</si>
  <si>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</si>
  <si>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</si>
  <si>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</si>
  <si>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</si>
  <si>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</si>
  <si>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</si>
  <si>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</si>
  <si>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</si>
  <si>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</si>
  <si>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</si>
  <si>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</si>
  <si>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</si>
  <si>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</si>
  <si>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</si>
  <si>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</si>
  <si>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</si>
  <si>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</si>
  <si>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</si>
  <si>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</si>
  <si>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</si>
  <si>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</si>
  <si>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</si>
  <si>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</si>
  <si>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</si>
  <si>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</si>
  <si>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</si>
  <si>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</si>
  <si>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</si>
  <si>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</si>
  <si>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</si>
  <si>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</si>
  <si>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</si>
  <si>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</si>
  <si>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</si>
  <si>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</si>
  <si>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</si>
  <si>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</si>
  <si>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</si>
  <si>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</si>
  <si>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</si>
  <si>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</si>
  <si>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</si>
  <si>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</si>
  <si>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</si>
  <si>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</si>
  <si>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</si>
  <si>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</si>
  <si>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</si>
  <si>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</si>
  <si>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</si>
  <si>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</si>
  <si>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</si>
  <si>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</si>
  <si>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</si>
  <si>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</si>
  <si>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</si>
  <si>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</si>
  <si>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</si>
  <si>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</si>
  <si>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</si>
  <si>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</si>
  <si>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</si>
  <si>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</si>
  <si>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</si>
  <si>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</si>
  <si>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</si>
  <si>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</si>
  <si>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</si>
  <si>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</si>
  <si>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</si>
  <si>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</si>
  <si>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</si>
  <si>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</si>
  <si>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</si>
  <si>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</si>
  <si>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</si>
  <si>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</si>
  <si>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</si>
  <si>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</si>
  <si>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</si>
  <si>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</si>
  <si>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</si>
  <si>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</si>
  <si>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</si>
  <si>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</si>
  <si>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</si>
  <si>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</si>
  <si>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</si>
  <si>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</si>
  <si>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</si>
  <si>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</si>
  <si>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</si>
  <si>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</si>
  <si>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</si>
  <si>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</si>
  <si>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</si>
  <si>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</si>
  <si>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</si>
  <si>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</si>
  <si>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</si>
  <si>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</si>
  <si>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</si>
  <si>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</si>
  <si>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</si>
  <si>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</si>
  <si>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</si>
  <si>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BL 10-2</t>
  </si>
  <si>
    <t>#3875</t>
  </si>
  <si>
    <t>07/05/2013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</si>
</sst>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H26" sqref="H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893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41484</v>
      </c>
      <c r="C16" s="9" t="s">
        <v>854</v>
      </c>
    </row>
    <row r="17" spans="1:34">
      <c r="A17" s="17" t="s">
        <v>811</v>
      </c>
      <c r="B17" s="40">
        <v>41491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31</v>
      </c>
      <c r="G24" s="10">
        <v>30</v>
      </c>
      <c r="H24" s="10" t="s">
        <v>869</v>
      </c>
      <c r="I24" s="10">
        <v>1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1E-4</v>
      </c>
      <c r="D25" s="31">
        <f>IF(Table5[[#This Row],[Mass (g)]]="","",Table5[[#This Row],[Mass (g)]]*VLOOKUP(Table5[[#This Row],[Nuclide]],Doedata,4)*37000000000)</f>
        <v>7.9920000000000009</v>
      </c>
      <c r="E25" s="10" t="s">
        <v>30</v>
      </c>
      <c r="F25" s="10" t="s">
        <v>31</v>
      </c>
      <c r="G25" s="10">
        <v>30</v>
      </c>
      <c r="H25" s="10" t="s">
        <v>869</v>
      </c>
      <c r="I25" s="10">
        <v>1</v>
      </c>
      <c r="J25" s="26">
        <f>IF(Table5[[#This Row],[Activity (Bq)]]="","",Table5[[#This Row],[Activity (Bq)]]/37000000000)</f>
        <v>2.1600000000000003E-10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5.0000000000000004E-6</v>
      </c>
      <c r="D26" s="31">
        <f>IF(Table5[[#This Row],[Mass (g)]]="","",Table5[[#This Row],[Mass (g)]]*VLOOKUP(Table5[[#This Row],[Nuclide]],Doedata,4)*37000000000)</f>
        <v>1156.2500000000002</v>
      </c>
      <c r="E26" s="10" t="s">
        <v>30</v>
      </c>
      <c r="F26" s="10" t="s">
        <v>31</v>
      </c>
      <c r="G26" s="10">
        <v>30</v>
      </c>
      <c r="H26" s="10" t="s">
        <v>869</v>
      </c>
      <c r="I26" s="10">
        <v>1</v>
      </c>
      <c r="J26" s="26">
        <f>IF(Table5[[#This Row],[Activity (Bq)]]="","",Table5[[#This Row],[Activity (Bq)]]/37000000000)</f>
        <v>3.1250000000000005E-8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2013-07-05T15:06:42Z</dcterms:modified>
</cp:coreProperties>
</file>