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8920" yWindow="0" windowWidth="28040" windowHeight="18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D37" i="1"/>
  <c r="D30" i="1"/>
  <c r="D31" i="1"/>
  <c r="E19" i="1"/>
  <c r="D24" i="1"/>
  <c r="D25" i="1"/>
  <c r="D26" i="1"/>
  <c r="D27" i="1"/>
  <c r="D28" i="1"/>
  <c r="D2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<sst xmlns="http://schemas.openxmlformats.org/spreadsheetml/2006/main" count="3282" uniqueCount="896">
  <si>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</si>
  <si>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</si>
  <si>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</si>
  <si>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</si>
  <si>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</si>
  <si>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</si>
  <si>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</si>
  <si>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</si>
  <si>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</si>
  <si>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</si>
  <si>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</si>
  <si>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</si>
  <si>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</si>
  <si>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</si>
  <si>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</si>
  <si>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</si>
  <si>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</si>
  <si>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</si>
  <si>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</si>
  <si>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</si>
  <si>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</si>
  <si>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</si>
  <si>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</si>
  <si>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</si>
  <si>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</si>
  <si>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</si>
  <si>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</si>
  <si>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</si>
  <si>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</si>
  <si>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</si>
  <si>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</si>
  <si>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</si>
  <si>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</si>
  <si>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</si>
  <si>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</si>
  <si>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</si>
  <si>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</si>
  <si>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</si>
  <si>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</si>
  <si>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</si>
  <si>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</si>
  <si>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</si>
  <si>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</si>
  <si>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</si>
  <si>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</si>
  <si>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</si>
  <si>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</si>
  <si>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</si>
  <si>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</si>
  <si>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</si>
  <si>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</si>
  <si>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</si>
  <si>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</si>
  <si>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</si>
  <si>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</si>
  <si>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</si>
  <si>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</si>
  <si>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</si>
  <si>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</si>
  <si>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</si>
  <si>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</si>
  <si>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</si>
  <si>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</si>
  <si>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</si>
  <si>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</si>
  <si>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</si>
  <si>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</si>
  <si>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</si>
  <si>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</si>
  <si>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</si>
  <si>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</si>
  <si>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</si>
  <si>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</si>
  <si>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</si>
  <si>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</si>
  <si>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</si>
  <si>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</si>
  <si>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</si>
  <si>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</si>
  <si>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</si>
  <si>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</si>
  <si>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</si>
  <si>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</si>
  <si>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</si>
  <si>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</si>
  <si>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</si>
  <si>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</si>
  <si>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</si>
  <si>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</si>
  <si>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</si>
  <si>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</si>
  <si>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</si>
  <si>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</si>
  <si>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</si>
  <si>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</si>
  <si>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</si>
  <si>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</si>
  <si>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</si>
  <si>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</si>
  <si>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</si>
  <si>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</si>
  <si>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</si>
  <si>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</si>
  <si>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</si>
  <si>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</si>
  <si>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</si>
  <si>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</si>
  <si>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</si>
  <si>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</si>
  <si>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</si>
  <si>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</si>
  <si>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</si>
  <si>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</si>
  <si>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</si>
  <si>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</si>
  <si>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</si>
  <si>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</si>
  <si>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</si>
  <si>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</si>
  <si>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</si>
  <si>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</si>
  <si>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</si>
  <si>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</si>
  <si>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</si>
  <si>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</si>
  <si>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</si>
  <si>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</si>
  <si>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</si>
  <si>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</si>
  <si>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</si>
  <si>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</si>
  <si>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</si>
  <si>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</si>
  <si>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</si>
  <si>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</si>
  <si>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</si>
  <si>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</si>
  <si>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</si>
  <si>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</si>
  <si>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</si>
  <si>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</si>
  <si>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</si>
  <si>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</si>
  <si>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</si>
  <si>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</si>
  <si>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</si>
  <si>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</si>
  <si>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</si>
  <si>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</si>
  <si>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</si>
  <si>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</si>
  <si>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</si>
  <si>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</si>
  <si>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</si>
  <si>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</si>
  <si>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</si>
  <si>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</si>
  <si>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</si>
  <si>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</si>
  <si>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</si>
  <si>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</si>
  <si>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</si>
  <si>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</si>
  <si>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</si>
  <si>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</si>
  <si>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</si>
  <si>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</si>
  <si>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</si>
  <si>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</si>
  <si>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</si>
  <si>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</si>
  <si>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</si>
  <si>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</si>
  <si>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</si>
  <si>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</si>
  <si>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</si>
  <si>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</si>
  <si>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</si>
  <si>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</si>
  <si>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</si>
  <si>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</si>
  <si>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</si>
  <si>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</si>
  <si>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</si>
  <si>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</si>
  <si>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</si>
  <si>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</si>
  <si>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</si>
  <si>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</si>
  <si>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</si>
  <si>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</si>
  <si>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</si>
  <si>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</si>
  <si>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</si>
  <si>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</si>
  <si>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</si>
  <si>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</si>
  <si>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</si>
  <si>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</si>
  <si>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</si>
  <si>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</si>
  <si>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</si>
  <si>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</si>
  <si>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</si>
  <si>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</si>
  <si>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</si>
  <si>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</si>
  <si>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</si>
  <si>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</si>
  <si>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</si>
  <si>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</si>
  <si>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</si>
  <si>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</si>
  <si>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</si>
  <si>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</si>
  <si>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</si>
  <si>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</si>
  <si>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</si>
  <si>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</si>
  <si>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</si>
  <si>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</si>
  <si>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</si>
  <si>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</si>
  <si>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</si>
  <si>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</si>
  <si>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</si>
  <si>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</si>
  <si>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</si>
  <si>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</si>
  <si>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</si>
  <si>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</si>
  <si>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</si>
  <si>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</si>
  <si>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</si>
  <si>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</si>
  <si>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</si>
  <si>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</si>
  <si>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</si>
  <si>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</si>
  <si>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</si>
  <si>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</si>
  <si>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</si>
  <si>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</si>
  <si>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</si>
  <si>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</si>
  <si>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</si>
  <si>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</si>
  <si>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</si>
  <si>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</si>
  <si>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</si>
  <si>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</si>
  <si>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</si>
  <si>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</si>
  <si>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</si>
  <si>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</si>
  <si>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</si>
  <si>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</si>
  <si>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</si>
  <si>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</si>
  <si>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</si>
  <si>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</si>
  <si>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</si>
  <si>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</si>
  <si>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</si>
  <si>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</si>
  <si>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</si>
  <si>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</si>
  <si>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</si>
  <si>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</si>
  <si>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</si>
  <si>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</si>
  <si>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</si>
  <si>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</si>
  <si>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</si>
  <si>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</si>
  <si>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</si>
  <si>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</si>
  <si>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</si>
  <si>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</si>
  <si>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</si>
  <si>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</si>
  <si>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</si>
  <si>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</si>
  <si>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</si>
  <si>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</si>
  <si>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</si>
  <si>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</si>
  <si>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</si>
  <si>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</si>
  <si>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</si>
  <si>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</si>
  <si>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</si>
  <si>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</si>
  <si>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</si>
  <si>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</si>
  <si>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</si>
  <si>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</si>
  <si>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</si>
  <si>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</si>
  <si>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</si>
  <si>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</si>
  <si>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</si>
  <si>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</si>
  <si>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</si>
  <si>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</si>
  <si>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</si>
  <si>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</si>
  <si>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</si>
  <si>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</si>
  <si>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</si>
  <si>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</si>
  <si>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</si>
  <si>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</si>
  <si>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</si>
  <si>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</si>
  <si>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</si>
  <si>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</si>
  <si>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</si>
  <si>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</si>
  <si>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</si>
  <si>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</si>
  <si>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</si>
  <si>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</si>
  <si>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</si>
  <si>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</si>
  <si>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</si>
  <si>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</si>
  <si>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</si>
  <si>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</si>
  <si>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</si>
  <si>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</si>
  <si>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</si>
  <si>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</si>
  <si>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</si>
  <si>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</si>
  <si>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</si>
  <si>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</si>
  <si>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</si>
  <si>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</si>
  <si>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</si>
  <si>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</si>
  <si>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</si>
  <si>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</si>
  <si>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</si>
  <si>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</si>
  <si>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</si>
  <si>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</si>
  <si>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</si>
  <si>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</si>
  <si>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</si>
  <si>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</si>
  <si>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</si>
  <si>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</si>
  <si>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</si>
  <si>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</si>
  <si>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</si>
  <si>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</si>
  <si>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</si>
  <si>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</si>
  <si>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</si>
  <si>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</si>
  <si>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</si>
  <si>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</si>
  <si>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</si>
  <si>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</si>
  <si>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</si>
  <si>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</si>
  <si>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</si>
  <si>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</si>
  <si>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</si>
  <si>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</si>
  <si>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</si>
  <si>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</si>
  <si>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</si>
  <si>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</si>
  <si>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</si>
  <si>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</si>
  <si>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</si>
  <si>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</si>
  <si>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</si>
  <si>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</si>
  <si>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</si>
  <si>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</si>
  <si>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</si>
  <si>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</si>
  <si>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</si>
  <si>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</si>
  <si>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</si>
  <si>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</si>
  <si>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</si>
  <si>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</si>
  <si>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</si>
  <si>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</si>
  <si>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</si>
  <si>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</si>
  <si>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</si>
  <si>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</si>
  <si>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</si>
  <si>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</si>
  <si>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</si>
  <si>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</si>
  <si>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</si>
  <si>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</si>
  <si>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</si>
  <si>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</si>
  <si>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</si>
  <si>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</si>
  <si>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</si>
  <si>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</si>
  <si>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</si>
  <si>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</si>
  <si>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</si>
  <si>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</si>
  <si>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</si>
  <si>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</si>
  <si>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</si>
  <si>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</si>
  <si>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</si>
  <si>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</si>
  <si>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</si>
  <si>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</si>
  <si>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</si>
  <si>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</si>
  <si>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</si>
  <si>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</si>
  <si>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</si>
  <si>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</si>
  <si>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</si>
  <si>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</si>
  <si>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</si>
  <si>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</si>
  <si>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</si>
  <si>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</si>
  <si>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</si>
  <si>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</si>
  <si>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</si>
  <si>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</si>
  <si>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</si>
  <si>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</si>
  <si>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</si>
  <si>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</si>
  <si>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</si>
  <si>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</si>
  <si>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</si>
  <si>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</si>
  <si>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</si>
  <si>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</si>
  <si>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</si>
  <si>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</si>
  <si>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</si>
  <si>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</si>
  <si>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</si>
  <si>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</si>
  <si>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</si>
  <si>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</si>
  <si>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</si>
  <si>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</si>
  <si>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</si>
  <si>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</si>
  <si>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</si>
  <si>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</si>
  <si>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</si>
  <si>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</si>
  <si>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</si>
  <si>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</si>
  <si>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</si>
  <si>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</si>
  <si>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</si>
  <si>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</si>
  <si>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</si>
  <si>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</si>
  <si>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</si>
  <si>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</si>
  <si>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</si>
  <si>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</si>
  <si>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</si>
  <si>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</si>
  <si>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</si>
  <si>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</si>
  <si>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</si>
  <si>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</si>
  <si>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</si>
  <si>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</si>
  <si>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</si>
  <si>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</si>
  <si>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</si>
  <si>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</si>
  <si>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</si>
  <si>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</si>
  <si>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</si>
  <si>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</si>
  <si>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</si>
  <si>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</si>
  <si>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</si>
  <si>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</si>
  <si>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</si>
  <si>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</si>
  <si>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</si>
  <si>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</si>
  <si>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</si>
  <si>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</si>
  <si>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</si>
  <si>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</si>
  <si>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</si>
  <si>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</si>
  <si>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</si>
  <si>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</si>
  <si>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</si>
  <si>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</si>
  <si>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</si>
  <si>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</si>
  <si>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</si>
  <si>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</si>
  <si>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</si>
  <si>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</si>
  <si>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</si>
  <si>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</si>
  <si>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</si>
  <si>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</si>
  <si>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</si>
  <si>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</si>
  <si>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</si>
  <si>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</si>
  <si>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</si>
  <si>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</si>
  <si>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</si>
  <si>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</si>
  <si>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</si>
  <si>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</si>
  <si>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</si>
  <si>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</si>
  <si>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</si>
  <si>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</si>
  <si>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</si>
  <si>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</si>
  <si>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</si>
  <si>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</si>
  <si>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</si>
  <si>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</si>
  <si>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</si>
  <si>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</si>
  <si>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</si>
  <si>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</si>
  <si>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</si>
  <si>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</si>
  <si>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</si>
  <si>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</si>
  <si>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</si>
  <si>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</si>
  <si>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</si>
  <si>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</si>
  <si>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</si>
  <si>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</si>
  <si>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</si>
  <si>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</si>
  <si>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</si>
  <si>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</si>
  <si>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</si>
  <si>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</si>
  <si>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</si>
  <si>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</si>
  <si>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</si>
  <si>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</si>
  <si>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</si>
  <si>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</si>
  <si>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</si>
  <si>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</si>
  <si>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</si>
  <si>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</si>
  <si>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</si>
  <si>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</si>
  <si>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</si>
  <si>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</si>
  <si>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</si>
  <si>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</si>
  <si>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</si>
  <si>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</si>
  <si>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</si>
  <si>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</si>
  <si>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</si>
  <si>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</si>
  <si>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</si>
  <si>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</si>
  <si>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</si>
  <si>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</si>
  <si>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</si>
  <si>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</si>
  <si>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</si>
  <si>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</si>
  <si>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</si>
  <si>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</si>
  <si>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</si>
  <si>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</si>
  <si>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</si>
  <si>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</si>
  <si>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</si>
  <si>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</si>
  <si>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</si>
  <si>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</si>
  <si>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</si>
  <si>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</si>
  <si>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</si>
  <si>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</si>
  <si>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</si>
  <si>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</si>
  <si>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</si>
  <si>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</si>
  <si>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</si>
  <si>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</si>
  <si>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</si>
  <si>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</si>
  <si>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</si>
  <si>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</si>
  <si>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</si>
  <si>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</si>
  <si>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</si>
  <si>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</si>
  <si>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</si>
  <si>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</si>
  <si>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</si>
  <si>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</si>
  <si>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</si>
  <si>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</si>
  <si>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</si>
  <si>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</si>
  <si>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</si>
  <si>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</si>
  <si>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</si>
  <si>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</si>
  <si>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</si>
  <si>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</si>
  <si>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</si>
  <si>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</si>
  <si>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</si>
  <si>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</si>
  <si>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</si>
  <si>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</si>
  <si>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</si>
  <si>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</si>
  <si>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</si>
  <si>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</si>
  <si>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</si>
  <si>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</si>
  <si>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</si>
  <si>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</si>
  <si>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</si>
  <si>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</si>
  <si>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</si>
  <si>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</si>
  <si>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</si>
  <si>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</si>
  <si>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</si>
  <si>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</si>
  <si>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</si>
  <si>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</si>
  <si>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</si>
  <si>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</si>
  <si>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</si>
  <si>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</si>
  <si>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</si>
  <si>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</si>
  <si>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</si>
  <si>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</si>
  <si>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</si>
  <si>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</si>
  <si>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</si>
  <si>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</si>
  <si>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</si>
  <si>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</si>
  <si>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</si>
  <si>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</si>
  <si>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</si>
  <si>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</si>
  <si>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</si>
  <si>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</si>
  <si>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</si>
  <si>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</si>
  <si>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</si>
  <si>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</si>
  <si>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</si>
  <si>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</si>
  <si>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</si>
  <si>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</si>
  <si>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</si>
  <si>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</si>
  <si>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</si>
  <si>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</si>
  <si>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</si>
  <si>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</si>
  <si>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</si>
  <si>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</si>
  <si>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</si>
  <si>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</si>
  <si>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</si>
  <si>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</si>
  <si>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</si>
  <si>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</si>
  <si>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</si>
  <si>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</si>
  <si>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</si>
  <si>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</si>
  <si>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</si>
  <si>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</si>
  <si>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</si>
  <si>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</si>
  <si>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</si>
  <si>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</si>
  <si>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</si>
  <si>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</si>
  <si>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</si>
  <si>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</si>
  <si>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</si>
  <si>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</si>
  <si>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</si>
  <si>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</si>
  <si>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</si>
  <si>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</si>
  <si>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</si>
  <si>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</si>
  <si>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</si>
  <si>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</si>
  <si>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</si>
  <si>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</si>
  <si>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</si>
  <si>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</si>
  <si>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</si>
  <si>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</si>
  <si>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</si>
  <si>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</si>
  <si>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</si>
  <si>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</si>
  <si>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</si>
  <si>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</si>
  <si>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</si>
  <si>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</si>
  <si>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</si>
  <si>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</si>
  <si>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</si>
  <si>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</si>
  <si>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</si>
  <si>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</si>
  <si>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</si>
  <si>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</si>
  <si>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</si>
  <si>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</si>
  <si>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</si>
  <si>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</si>
  <si>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</si>
  <si>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</si>
  <si>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</si>
  <si>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</si>
  <si>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</si>
  <si>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</si>
  <si>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</si>
  <si>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</si>
  <si>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</si>
  <si>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</si>
  <si>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</si>
  <si>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</si>
  <si>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</si>
  <si>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</si>
  <si>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</si>
  <si>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</si>
  <si>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</si>
  <si>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</si>
  <si>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</si>
  <si>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</si>
  <si>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</si>
  <si>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</si>
  <si>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</si>
  <si>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</si>
  <si>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</si>
  <si>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</si>
  <si>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</si>
  <si>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</si>
  <si>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</si>
  <si>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</si>
  <si>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</si>
  <si>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</si>
  <si>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</si>
  <si>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</si>
  <si>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</si>
  <si>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</si>
  <si>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</si>
  <si>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</si>
  <si>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</si>
  <si>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</si>
  <si>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</si>
  <si>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</si>
  <si>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</si>
  <si>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</si>
  <si>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</si>
  <si>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</si>
  <si>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</si>
  <si>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</si>
  <si>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</si>
  <si>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</si>
  <si>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</si>
  <si>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</si>
  <si>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</si>
  <si>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</si>
  <si>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</si>
  <si>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</si>
  <si>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</si>
  <si>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</si>
  <si>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</si>
  <si>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</si>
  <si>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</si>
  <si>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</si>
  <si>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</si>
  <si>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</si>
  <si>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</si>
  <si>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</si>
  <si>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</si>
  <si>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</si>
  <si>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</si>
  <si>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</si>
  <si>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</si>
  <si>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</si>
  <si>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</si>
  <si>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</si>
  <si>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</si>
  <si>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</si>
  <si>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</si>
  <si>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</si>
  <si>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</si>
  <si>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</si>
  <si>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</si>
  <si>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</si>
  <si>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</si>
  <si>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</si>
  <si>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</si>
  <si>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</si>
  <si>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</si>
  <si>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</si>
  <si>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</si>
  <si>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</si>
  <si>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</si>
  <si>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</si>
  <si>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</si>
  <si>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</si>
  <si>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</si>
  <si>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</si>
  <si>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</si>
  <si>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</si>
  <si>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</si>
  <si>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</si>
  <si>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</si>
  <si>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</si>
  <si>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</si>
  <si>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</si>
  <si>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</si>
  <si>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</si>
  <si>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</si>
  <si>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</si>
  <si>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</si>
  <si>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</si>
  <si>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</si>
  <si>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</si>
  <si>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</si>
  <si>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</si>
  <si>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</si>
  <si>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</si>
  <si>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</si>
  <si>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</si>
  <si>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</si>
  <si>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</si>
  <si>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</si>
  <si>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</si>
  <si>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</si>
  <si>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</si>
  <si>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</si>
  <si>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</si>
  <si>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</si>
  <si>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</si>
  <si>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</si>
  <si>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</si>
  <si>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</si>
  <si>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</si>
  <si>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</si>
  <si>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</si>
  <si>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</si>
  <si>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</si>
  <si>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</si>
  <si>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</si>
  <si>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</si>
  <si>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</si>
  <si>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</si>
  <si>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</si>
  <si>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</si>
  <si>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</si>
  <si>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</si>
  <si>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</si>
  <si>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 xml:space="preserve">  </t>
  </si>
  <si>
    <t>sum Activity (Bq)</t>
  </si>
  <si>
    <t>4.02.2013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</si>
</sst>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3" sqref="B1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3682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41063</v>
      </c>
      <c r="C16" s="9" t="s">
        <v>854</v>
      </c>
    </row>
    <row r="17" spans="1:34">
      <c r="A17" s="17" t="s">
        <v>811</v>
      </c>
      <c r="B17" s="13">
        <v>41124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894</v>
      </c>
    </row>
    <row r="19" spans="1:34">
      <c r="A19" s="17" t="s">
        <v>807</v>
      </c>
      <c r="B19" s="11">
        <v>1</v>
      </c>
      <c r="C19" s="9" t="s">
        <v>43</v>
      </c>
      <c r="E19" s="42">
        <f>SUM(D24:D37)</f>
        <v>4475.5199999999995</v>
      </c>
    </row>
    <row r="20" spans="1:34">
      <c r="A20" s="17" t="s">
        <v>808</v>
      </c>
      <c r="B20" s="38">
        <v>2</v>
      </c>
      <c r="F20" s="10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891</v>
      </c>
      <c r="G24" s="10">
        <v>30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0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891</v>
      </c>
      <c r="G25" s="10">
        <v>30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1.6800000000000002E-8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0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891</v>
      </c>
      <c r="G26" s="10">
        <v>30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1.6800000000000002E-8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0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891</v>
      </c>
      <c r="G27" s="10">
        <v>30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1.6800000000000002E-8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0">
        <f>IF(Table5[[#This Row],[Mass (g)]]="","",Table5[[#This Row],[Mass (g)]]*VLOOKUP(Table5[[#This Row],[Nuclide]],Doedata,4)*37000000000)</f>
        <v>621.6</v>
      </c>
      <c r="E28" s="10" t="s">
        <v>820</v>
      </c>
      <c r="F28" s="10" t="s">
        <v>891</v>
      </c>
      <c r="G28" s="10">
        <v>30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1.6800000000000002E-8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0">
        <f>IF(Table5[[#This Row],[Mass (g)]]="","",Table5[[#This Row],[Mass (g)]]*VLOOKUP(Table5[[#This Row],[Nuclide]],Doedata,4)*37000000000)</f>
        <v>621.6</v>
      </c>
      <c r="E29" s="10" t="s">
        <v>820</v>
      </c>
      <c r="F29" s="10" t="s">
        <v>891</v>
      </c>
      <c r="G29" s="10">
        <v>30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0.03</v>
      </c>
      <c r="D30" s="30">
        <f>IF(Table5[[#This Row],[Mass (g)]]="","",Table5[[#This Row],[Mass (g)]]*VLOOKUP(Table5[[#This Row],[Nuclide]],Doedata,4)*37000000000)</f>
        <v>372.96</v>
      </c>
      <c r="E30" s="10" t="s">
        <v>820</v>
      </c>
      <c r="F30" s="10" t="s">
        <v>891</v>
      </c>
      <c r="G30" s="10">
        <v>30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1.008E-8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0.03</v>
      </c>
      <c r="D31" s="30">
        <f>IF(Table5[[#This Row],[Mass (g)]]="","",Table5[[#This Row],[Mass (g)]]*VLOOKUP(Table5[[#This Row],[Nuclide]],Doedata,4)*37000000000)</f>
        <v>372.96</v>
      </c>
      <c r="E31" s="10" t="s">
        <v>820</v>
      </c>
      <c r="F31" s="10" t="s">
        <v>891</v>
      </c>
      <c r="G31" s="10">
        <v>30</v>
      </c>
      <c r="H31" s="10" t="s">
        <v>836</v>
      </c>
      <c r="I31" s="10" t="s">
        <v>890</v>
      </c>
      <c r="J31" s="25">
        <f>IF(Table5[[#This Row],[Activity (Bq)]]="","",Table5[[#This Row],[Activity (Bq)]]/37000000000)</f>
        <v>1.008E-8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2013-02-04T13:24:59Z</dcterms:modified>
</cp:coreProperties>
</file>