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<sst xmlns="http://schemas.openxmlformats.org/spreadsheetml/2006/main" count="3299" uniqueCount="903">
  <si>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</si>
  <si>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</si>
  <si>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</si>
  <si>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</si>
  <si>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</si>
  <si>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</si>
  <si>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</si>
  <si>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</si>
  <si>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</si>
  <si>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</si>
  <si>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</si>
  <si>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</si>
  <si>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</si>
  <si>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</si>
  <si>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</si>
  <si>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</si>
  <si>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</si>
  <si>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</si>
  <si>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</si>
  <si>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</si>
  <si>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</si>
  <si>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</si>
  <si>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</si>
  <si>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</si>
  <si>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</si>
  <si>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</si>
  <si>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</si>
  <si>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</si>
  <si>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</si>
  <si>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</si>
  <si>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</si>
  <si>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</si>
  <si>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</si>
  <si>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</si>
  <si>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</si>
  <si>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</si>
  <si>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</si>
  <si>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</si>
  <si>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</si>
  <si>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</si>
  <si>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</si>
  <si>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</si>
  <si>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</si>
  <si>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</si>
  <si>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</si>
  <si>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</si>
  <si>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</si>
  <si>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</si>
  <si>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</si>
  <si>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</si>
  <si>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</si>
  <si>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</si>
  <si>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</si>
  <si>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</si>
  <si>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</si>
  <si>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</si>
  <si>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</si>
  <si>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</si>
  <si>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</si>
  <si>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</si>
  <si>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</si>
  <si>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</si>
  <si>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</si>
  <si>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</si>
  <si>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</si>
  <si>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</si>
  <si>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</si>
  <si>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</si>
  <si>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</si>
  <si>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</si>
  <si>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</si>
  <si>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</si>
  <si>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</si>
  <si>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</si>
  <si>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</si>
  <si>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</si>
  <si>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</si>
  <si>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</si>
  <si>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</si>
  <si>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</si>
  <si>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</si>
  <si>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</si>
  <si>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</si>
  <si>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</si>
  <si>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</si>
  <si>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</si>
  <si>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</si>
  <si>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</si>
  <si>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</si>
  <si>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</si>
  <si>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</si>
  <si>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</si>
  <si>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</si>
  <si>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</si>
  <si>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</si>
  <si>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</si>
  <si>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</si>
  <si>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</si>
  <si>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</si>
  <si>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</si>
  <si>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</si>
  <si>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</si>
  <si>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</si>
  <si>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</si>
  <si>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</si>
  <si>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</si>
  <si>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</si>
  <si>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</si>
  <si>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</si>
  <si>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</si>
  <si>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</si>
  <si>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</si>
  <si>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</si>
  <si>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</si>
  <si>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</si>
  <si>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</si>
  <si>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</si>
  <si>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</si>
  <si>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</si>
  <si>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</si>
  <si>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</si>
  <si>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</si>
  <si>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</si>
  <si>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</si>
  <si>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</si>
  <si>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</si>
  <si>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</si>
  <si>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</si>
  <si>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</si>
  <si>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</si>
  <si>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</si>
  <si>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</si>
  <si>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</si>
  <si>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</si>
  <si>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</si>
  <si>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</si>
  <si>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</si>
  <si>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</si>
  <si>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</si>
  <si>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</si>
  <si>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</si>
  <si>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</si>
  <si>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</si>
  <si>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</si>
  <si>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</si>
  <si>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</si>
  <si>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</si>
  <si>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</si>
  <si>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</si>
  <si>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</si>
  <si>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</si>
  <si>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</si>
  <si>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</si>
  <si>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</si>
  <si>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</si>
  <si>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</si>
  <si>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</si>
  <si>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</si>
  <si>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</si>
  <si>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</si>
  <si>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</si>
  <si>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</si>
  <si>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</si>
  <si>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</si>
  <si>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</si>
  <si>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</si>
  <si>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</si>
  <si>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</si>
  <si>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</si>
  <si>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</si>
  <si>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</si>
  <si>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</si>
  <si>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</si>
  <si>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</si>
  <si>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</si>
  <si>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</si>
  <si>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</si>
  <si>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</si>
  <si>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</si>
  <si>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</si>
  <si>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</si>
  <si>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</si>
  <si>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</si>
  <si>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</si>
  <si>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</si>
  <si>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</si>
  <si>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</si>
  <si>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</si>
  <si>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</si>
  <si>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</si>
  <si>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</si>
  <si>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</si>
  <si>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</si>
  <si>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</si>
  <si>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</si>
  <si>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</si>
  <si>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</si>
  <si>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</si>
  <si>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</si>
  <si>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</si>
  <si>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</si>
  <si>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</si>
  <si>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</si>
  <si>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</si>
  <si>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</si>
  <si>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</si>
  <si>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</si>
  <si>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</si>
  <si>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</si>
  <si>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</si>
  <si>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</si>
  <si>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</si>
  <si>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</si>
  <si>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</si>
  <si>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</si>
  <si>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</si>
  <si>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</si>
  <si>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</si>
  <si>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</si>
  <si>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</si>
  <si>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</si>
  <si>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</si>
  <si>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</si>
  <si>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</si>
  <si>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</si>
  <si>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</si>
  <si>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</si>
  <si>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</si>
  <si>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</si>
  <si>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</si>
  <si>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</si>
  <si>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</si>
  <si>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</si>
  <si>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</si>
  <si>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</si>
  <si>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</si>
  <si>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</si>
  <si>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</si>
  <si>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</si>
  <si>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</si>
  <si>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</si>
  <si>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</si>
  <si>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</si>
  <si>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</si>
  <si>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</si>
  <si>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</si>
  <si>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</si>
  <si>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</si>
  <si>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</si>
  <si>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</si>
  <si>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</si>
  <si>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</si>
  <si>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</si>
  <si>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</si>
  <si>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</si>
  <si>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</si>
  <si>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</si>
  <si>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</si>
  <si>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</si>
  <si>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</si>
  <si>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</si>
  <si>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</si>
  <si>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</si>
  <si>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</si>
  <si>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</si>
  <si>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</si>
  <si>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</si>
  <si>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</si>
  <si>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</si>
  <si>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</si>
  <si>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</si>
  <si>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</si>
  <si>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</si>
  <si>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</si>
  <si>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</si>
  <si>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</si>
  <si>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</si>
  <si>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</si>
  <si>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</si>
  <si>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</si>
  <si>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</si>
  <si>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</si>
  <si>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</si>
  <si>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</si>
  <si>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</si>
  <si>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</si>
  <si>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</si>
  <si>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</si>
  <si>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</si>
  <si>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</si>
  <si>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</si>
  <si>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</si>
  <si>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</si>
  <si>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</si>
  <si>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</si>
  <si>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</si>
  <si>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</si>
  <si>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</si>
  <si>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</si>
  <si>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</si>
  <si>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</si>
  <si>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</si>
  <si>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</si>
  <si>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</si>
  <si>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</si>
  <si>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</si>
  <si>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</si>
  <si>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</si>
  <si>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</si>
  <si>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</si>
  <si>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</si>
  <si>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</si>
  <si>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</si>
  <si>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</si>
  <si>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</si>
  <si>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</si>
  <si>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</si>
  <si>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</si>
  <si>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</si>
  <si>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</si>
  <si>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</si>
  <si>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</si>
  <si>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</si>
  <si>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</si>
  <si>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</si>
  <si>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</si>
  <si>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</si>
  <si>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</si>
  <si>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</si>
  <si>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</si>
  <si>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</si>
  <si>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</si>
  <si>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</si>
  <si>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</si>
  <si>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</si>
  <si>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</si>
  <si>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</si>
  <si>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</si>
  <si>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</si>
  <si>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</si>
  <si>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</si>
  <si>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</si>
  <si>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</si>
  <si>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</si>
  <si>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</si>
  <si>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</si>
  <si>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</si>
  <si>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</si>
  <si>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</si>
  <si>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</si>
  <si>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</si>
  <si>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</si>
  <si>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</si>
  <si>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</si>
  <si>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</si>
  <si>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</si>
  <si>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</si>
  <si>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</si>
  <si>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</si>
  <si>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</si>
  <si>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</si>
  <si>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</si>
  <si>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</si>
  <si>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</si>
  <si>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</si>
  <si>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</si>
  <si>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</si>
  <si>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</si>
  <si>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</si>
  <si>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</si>
  <si>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</si>
  <si>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</si>
  <si>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</si>
  <si>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</si>
  <si>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</si>
  <si>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</si>
  <si>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</si>
  <si>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</si>
  <si>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</si>
  <si>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</si>
  <si>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</si>
  <si>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</si>
  <si>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</si>
  <si>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</si>
  <si>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</si>
  <si>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</si>
  <si>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</si>
  <si>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</si>
  <si>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</si>
  <si>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</si>
  <si>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</si>
  <si>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</si>
  <si>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</si>
  <si>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</si>
  <si>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</si>
  <si>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</si>
  <si>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</si>
  <si>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</si>
  <si>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</si>
  <si>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</si>
  <si>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</si>
  <si>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</si>
  <si>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</si>
  <si>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</si>
  <si>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</si>
  <si>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</si>
  <si>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</si>
  <si>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</si>
  <si>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</si>
  <si>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</si>
  <si>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</si>
  <si>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</si>
  <si>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</si>
  <si>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</si>
  <si>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</si>
  <si>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</si>
  <si>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</si>
  <si>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</si>
  <si>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</si>
  <si>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</si>
  <si>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</si>
  <si>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</si>
  <si>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</si>
  <si>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</si>
  <si>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</si>
  <si>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</si>
  <si>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</si>
  <si>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</si>
  <si>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</si>
  <si>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</si>
  <si>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</si>
  <si>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</si>
  <si>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</si>
  <si>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</si>
  <si>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</si>
  <si>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</si>
  <si>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</si>
  <si>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</si>
  <si>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</si>
  <si>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</si>
  <si>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</si>
  <si>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</si>
  <si>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</si>
  <si>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</si>
  <si>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</si>
  <si>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</si>
  <si>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</si>
  <si>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</si>
  <si>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</si>
  <si>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</si>
  <si>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</si>
  <si>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</si>
  <si>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</si>
  <si>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</si>
  <si>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</si>
  <si>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</si>
  <si>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</si>
  <si>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</si>
  <si>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</si>
  <si>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</si>
  <si>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</si>
  <si>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</si>
  <si>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</si>
  <si>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</si>
  <si>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</si>
  <si>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</si>
  <si>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</si>
  <si>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</si>
  <si>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</si>
  <si>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</si>
  <si>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</si>
  <si>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</si>
  <si>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</si>
  <si>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</si>
  <si>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</si>
  <si>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</si>
  <si>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</si>
  <si>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</si>
  <si>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</si>
  <si>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</si>
  <si>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</si>
  <si>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</si>
  <si>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</si>
  <si>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</si>
  <si>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</si>
  <si>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</si>
  <si>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</si>
  <si>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</si>
  <si>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</si>
  <si>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</si>
  <si>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</si>
  <si>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</si>
  <si>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</si>
  <si>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</si>
  <si>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</si>
  <si>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</si>
  <si>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</si>
  <si>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</si>
  <si>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</si>
  <si>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</si>
  <si>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</si>
  <si>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</si>
  <si>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</si>
  <si>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</si>
  <si>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</si>
  <si>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</si>
  <si>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</si>
  <si>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</si>
  <si>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</si>
  <si>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</si>
  <si>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</si>
  <si>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</si>
  <si>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</si>
  <si>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</si>
  <si>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</si>
  <si>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</si>
  <si>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</si>
  <si>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</si>
  <si>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</si>
  <si>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</si>
  <si>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</si>
  <si>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</si>
  <si>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</si>
  <si>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</si>
  <si>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</si>
  <si>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</si>
  <si>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</si>
  <si>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</si>
  <si>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</si>
  <si>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</si>
  <si>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</si>
  <si>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</si>
  <si>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</si>
  <si>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</si>
  <si>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</si>
  <si>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</si>
  <si>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</si>
  <si>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</si>
  <si>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</si>
  <si>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</si>
  <si>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</si>
  <si>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</si>
  <si>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</si>
  <si>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</si>
  <si>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</si>
  <si>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</si>
  <si>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</si>
  <si>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</si>
  <si>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</si>
  <si>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</si>
  <si>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</si>
  <si>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</si>
  <si>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</si>
  <si>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</si>
  <si>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</si>
  <si>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</si>
  <si>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</si>
  <si>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</si>
  <si>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</si>
  <si>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</si>
  <si>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</si>
  <si>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</si>
  <si>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</si>
  <si>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</si>
  <si>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</si>
  <si>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</si>
  <si>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</si>
  <si>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</si>
  <si>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</si>
  <si>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</si>
  <si>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</si>
  <si>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</si>
  <si>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</si>
  <si>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</si>
  <si>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</si>
  <si>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</si>
  <si>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</si>
  <si>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</si>
  <si>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</si>
  <si>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</si>
  <si>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</si>
  <si>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</si>
  <si>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</si>
  <si>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</si>
  <si>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</si>
  <si>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</si>
  <si>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</si>
  <si>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</si>
  <si>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</si>
  <si>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</si>
  <si>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</si>
  <si>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</si>
  <si>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</si>
  <si>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</si>
  <si>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</si>
  <si>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</si>
  <si>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</si>
  <si>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</si>
  <si>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</si>
  <si>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</si>
  <si>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</si>
  <si>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</si>
  <si>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</si>
  <si>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</si>
  <si>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</si>
  <si>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</si>
  <si>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</si>
  <si>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</si>
  <si>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</si>
  <si>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</si>
  <si>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</si>
  <si>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</si>
  <si>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</si>
  <si>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</si>
  <si>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</si>
  <si>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</si>
  <si>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</si>
  <si>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</si>
  <si>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</si>
  <si>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</si>
  <si>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</si>
  <si>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</si>
  <si>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</si>
  <si>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</si>
  <si>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</si>
  <si>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</si>
  <si>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</si>
  <si>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</si>
  <si>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</si>
  <si>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</si>
  <si>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</si>
  <si>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</si>
  <si>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</si>
  <si>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</si>
  <si>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</si>
  <si>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</si>
  <si>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</si>
  <si>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</si>
  <si>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</si>
  <si>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</si>
  <si>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</si>
  <si>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</si>
  <si>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</si>
  <si>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</si>
  <si>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</si>
  <si>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</si>
  <si>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</si>
  <si>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</si>
  <si>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</si>
  <si>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</si>
  <si>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</si>
  <si>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</si>
  <si>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</si>
  <si>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</si>
  <si>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</si>
  <si>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</si>
  <si>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</si>
  <si>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</si>
  <si>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</si>
  <si>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</si>
  <si>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</si>
  <si>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</si>
  <si>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</si>
  <si>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</si>
  <si>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</si>
  <si>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</si>
  <si>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</si>
  <si>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</si>
  <si>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</si>
  <si>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</si>
  <si>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</si>
  <si>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</si>
  <si>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</si>
  <si>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</si>
  <si>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</si>
  <si>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</si>
  <si>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</si>
  <si>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</si>
  <si>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</si>
  <si>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</si>
  <si>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</si>
  <si>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</si>
  <si>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</si>
  <si>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</si>
  <si>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</si>
  <si>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</si>
  <si>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</si>
  <si>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</si>
  <si>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</si>
  <si>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</si>
  <si>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</si>
  <si>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</si>
  <si>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</si>
  <si>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</si>
  <si>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</si>
  <si>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</si>
  <si>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</si>
  <si>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</si>
  <si>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</si>
  <si>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</si>
  <si>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</si>
  <si>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</si>
  <si>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</si>
  <si>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</si>
  <si>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</si>
  <si>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</si>
  <si>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</si>
  <si>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</si>
  <si>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</si>
  <si>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</si>
  <si>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</si>
  <si>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</si>
  <si>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</si>
  <si>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</si>
  <si>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</si>
  <si>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</si>
  <si>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</si>
  <si>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</si>
  <si>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</si>
  <si>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</si>
  <si>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</si>
  <si>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</si>
  <si>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</si>
  <si>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</si>
  <si>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</si>
  <si>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</si>
  <si>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</si>
  <si>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</si>
  <si>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</si>
  <si>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</si>
  <si>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</si>
  <si>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</si>
  <si>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</si>
  <si>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</si>
  <si>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</si>
  <si>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</si>
  <si>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</si>
  <si>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</si>
  <si>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</si>
  <si>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</si>
  <si>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</si>
  <si>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</si>
  <si>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</si>
  <si>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</si>
  <si>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</si>
  <si>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</si>
  <si>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</si>
  <si>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</si>
  <si>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</si>
  <si>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</si>
  <si>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</si>
  <si>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</si>
  <si>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</si>
  <si>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</si>
  <si>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</si>
  <si>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</si>
  <si>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</si>
  <si>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</si>
  <si>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</si>
  <si>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</si>
  <si>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</si>
  <si>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</si>
  <si>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</si>
  <si>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</si>
  <si>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</si>
  <si>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</si>
  <si>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</si>
  <si>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</si>
  <si>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</si>
  <si>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</si>
  <si>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</si>
  <si>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</si>
  <si>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</si>
  <si>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</si>
  <si>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</si>
  <si>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</si>
  <si>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</si>
  <si>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</si>
  <si>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</si>
  <si>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</si>
  <si>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</si>
  <si>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</si>
  <si>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</si>
  <si>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</si>
  <si>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</si>
  <si>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</si>
  <si>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</si>
  <si>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</si>
  <si>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</si>
  <si>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</si>
  <si>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</si>
  <si>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</si>
  <si>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</si>
  <si>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</si>
  <si>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</si>
  <si>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</si>
  <si>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</si>
  <si>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</si>
  <si>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</si>
  <si>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</si>
  <si>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</si>
  <si>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</si>
  <si>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</si>
  <si>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</si>
  <si>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</si>
  <si>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</si>
  <si>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</si>
  <si>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</si>
  <si>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</si>
  <si>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</si>
  <si>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</si>
  <si>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</si>
  <si>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</si>
  <si>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</si>
  <si>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</si>
  <si>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</si>
  <si>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</si>
  <si>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</si>
  <si>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</si>
  <si>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</si>
  <si>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</si>
  <si>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</si>
  <si>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</si>
  <si>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</si>
  <si>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</si>
  <si>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</si>
  <si>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</si>
  <si>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</si>
  <si>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</si>
  <si>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</si>
  <si>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</si>
  <si>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</si>
  <si>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</si>
  <si>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</si>
  <si>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</si>
  <si>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</si>
  <si>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</si>
  <si>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</si>
  <si>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</si>
  <si>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</si>
  <si>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</si>
  <si>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</si>
  <si>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</si>
  <si>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</si>
  <si>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</si>
  <si>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</si>
  <si>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</si>
  <si>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</si>
  <si>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</si>
  <si>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</si>
  <si>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</si>
  <si>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</si>
  <si>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</si>
  <si>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</si>
  <si>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</si>
  <si>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</si>
  <si>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</si>
  <si>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</si>
  <si>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</si>
  <si>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</si>
  <si>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</si>
  <si>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</si>
  <si>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</si>
  <si>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</si>
  <si>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</si>
  <si>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</si>
  <si>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</si>
  <si>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</si>
  <si>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</si>
  <si>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</si>
  <si>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</si>
  <si>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</si>
  <si>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</si>
  <si>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</si>
  <si>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</si>
  <si>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</si>
  <si>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</si>
  <si>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</si>
  <si>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</si>
  <si>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</si>
  <si>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</si>
  <si>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</si>
  <si>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</si>
  <si>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367 Panama St</t>
  </si>
  <si>
    <t>Room 065</t>
  </si>
  <si>
    <t>mmassey@stanford.edu</t>
  </si>
  <si>
    <t>Stanford</t>
  </si>
  <si>
    <t>United States</t>
  </si>
  <si>
    <t>3762, 3380, 3682</t>
  </si>
  <si>
    <t>06/26/2012</t>
  </si>
  <si>
    <t>7-2, 4-3, 4-1</t>
  </si>
  <si>
    <t>MM-USIL-1</t>
  </si>
  <si>
    <t>MM-USIL-2</t>
  </si>
  <si>
    <t>MM-USIL-3</t>
  </si>
  <si>
    <t>MM-USIL-4</t>
  </si>
  <si>
    <t>MM-USIL-5</t>
  </si>
  <si>
    <t>MM-USIL-6</t>
  </si>
  <si>
    <t>MM-UOPAL-SYN-1</t>
  </si>
  <si>
    <t>MM-UOPAL-SYN-2</t>
  </si>
  <si>
    <t>MM-UOPAL-SYN-3</t>
  </si>
  <si>
    <t>MM-UOPAL-SYN-4</t>
  </si>
  <si>
    <t>MM-UOPAL-SYN-5</t>
  </si>
  <si>
    <t>MM-UOPAL-SYN-6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</si>
</sst>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36" sqref="H36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 t="s">
        <v>888</v>
      </c>
    </row>
    <row r="14" spans="1:3">
      <c r="A14" s="17" t="s">
        <v>16</v>
      </c>
      <c r="B14" s="39" t="s">
        <v>889</v>
      </c>
    </row>
    <row r="15" spans="1:3">
      <c r="A15" s="17" t="s">
        <v>41</v>
      </c>
      <c r="B15" s="12" t="s">
        <v>890</v>
      </c>
      <c r="C15" s="9" t="s">
        <v>854</v>
      </c>
    </row>
    <row r="16" spans="1:3">
      <c r="A16" s="17" t="s">
        <v>40</v>
      </c>
      <c r="B16" s="13">
        <v>41115</v>
      </c>
      <c r="C16" s="9" t="s">
        <v>854</v>
      </c>
    </row>
    <row r="17" spans="1:34">
      <c r="A17" s="17" t="s">
        <v>811</v>
      </c>
      <c r="B17" s="40">
        <v>41134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1E-4</v>
      </c>
      <c r="D24" s="30">
        <f ca="1">IF('Notice Data (Enter Data Here)'!$C24="","",'Notice Data (Enter Data Here)'!$C24*VLOOKUP('Notice Data (Enter Data Here)'!$B24,Doedata,4)*37000000000)</f>
        <v>1.2431999999999999</v>
      </c>
      <c r="E24" s="10" t="s">
        <v>815</v>
      </c>
      <c r="F24" s="10" t="s">
        <v>31</v>
      </c>
      <c r="G24" s="10">
        <v>30</v>
      </c>
      <c r="H24" s="10" t="s">
        <v>835</v>
      </c>
      <c r="I24" s="10"/>
      <c r="J24" s="26">
        <f ca="1">IF('Notice Data (Enter Data Here)'!$D24="","",'Notice Data (Enter Data Here)'!$D24/37000000000)</f>
        <v>3.3599999999999999E-11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892</v>
      </c>
      <c r="B25" s="9" t="s">
        <v>35</v>
      </c>
      <c r="C25" s="18">
        <v>1E-4</v>
      </c>
      <c r="D25" s="30">
        <f ca="1">IF('Notice Data (Enter Data Here)'!$C25="","",'Notice Data (Enter Data Here)'!$C25*VLOOKUP('Notice Data (Enter Data Here)'!$B25,Doedata,4)*37000000000)</f>
        <v>1.2431999999999999</v>
      </c>
      <c r="E25" s="10" t="s">
        <v>815</v>
      </c>
      <c r="F25" s="10" t="s">
        <v>31</v>
      </c>
      <c r="G25" s="10">
        <v>30</v>
      </c>
      <c r="H25" s="10" t="s">
        <v>835</v>
      </c>
      <c r="I25" s="10"/>
      <c r="J25" s="26">
        <f ca="1">IF('Notice Data (Enter Data Here)'!$D25="","",'Notice Data (Enter Data Here)'!$D25/37000000000)</f>
        <v>3.3599999999999999E-11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893</v>
      </c>
      <c r="B26" s="9" t="s">
        <v>35</v>
      </c>
      <c r="C26" s="18">
        <v>1E-4</v>
      </c>
      <c r="D26" s="30">
        <f ca="1">IF('Notice Data (Enter Data Here)'!$C26="","",'Notice Data (Enter Data Here)'!$C26*VLOOKUP('Notice Data (Enter Data Here)'!$B26,Doedata,4)*37000000000)</f>
        <v>1.2431999999999999</v>
      </c>
      <c r="E26" s="10" t="s">
        <v>815</v>
      </c>
      <c r="F26" s="10" t="s">
        <v>31</v>
      </c>
      <c r="G26" s="10">
        <v>30</v>
      </c>
      <c r="H26" s="10" t="s">
        <v>835</v>
      </c>
      <c r="I26" s="10"/>
      <c r="J26" s="26">
        <f ca="1">IF('Notice Data (Enter Data Here)'!$D26="","",'Notice Data (Enter Data Here)'!$D26/37000000000)</f>
        <v>3.3599999999999999E-11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894</v>
      </c>
      <c r="B27" s="9" t="s">
        <v>35</v>
      </c>
      <c r="C27" s="18">
        <v>1E-4</v>
      </c>
      <c r="D27" s="30">
        <f ca="1">IF('Notice Data (Enter Data Here)'!$C27="","",'Notice Data (Enter Data Here)'!$C27*VLOOKUP('Notice Data (Enter Data Here)'!$B27,Doedata,4)*37000000000)</f>
        <v>1.2431999999999999</v>
      </c>
      <c r="E27" s="10" t="s">
        <v>815</v>
      </c>
      <c r="F27" s="10" t="s">
        <v>31</v>
      </c>
      <c r="G27" s="10">
        <v>30</v>
      </c>
      <c r="H27" s="10" t="s">
        <v>835</v>
      </c>
      <c r="I27" s="10"/>
      <c r="J27" s="26">
        <f ca="1">IF('Notice Data (Enter Data Here)'!$D27="","",'Notice Data (Enter Data Here)'!$D27/37000000000)</f>
        <v>3.3599999999999999E-11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895</v>
      </c>
      <c r="B28" s="9" t="s">
        <v>35</v>
      </c>
      <c r="C28" s="18">
        <v>1E-4</v>
      </c>
      <c r="D28" s="30">
        <f ca="1">IF('Notice Data (Enter Data Here)'!$C28="","",'Notice Data (Enter Data Here)'!$C28*VLOOKUP('Notice Data (Enter Data Here)'!$B28,Doedata,4)*37000000000)</f>
        <v>1.2431999999999999</v>
      </c>
      <c r="E28" s="10" t="s">
        <v>815</v>
      </c>
      <c r="F28" s="10" t="s">
        <v>31</v>
      </c>
      <c r="G28" s="10">
        <v>30</v>
      </c>
      <c r="H28" s="10" t="s">
        <v>835</v>
      </c>
      <c r="I28" s="10"/>
      <c r="J28" s="26">
        <f ca="1">IF('Notice Data (Enter Data Here)'!$D28="","",'Notice Data (Enter Data Here)'!$D28/37000000000)</f>
        <v>3.3599999999999999E-11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896</v>
      </c>
      <c r="B29" s="9" t="s">
        <v>35</v>
      </c>
      <c r="C29" s="18">
        <v>1E-4</v>
      </c>
      <c r="D29" s="30">
        <f ca="1">IF('Notice Data (Enter Data Here)'!$C29="","",'Notice Data (Enter Data Here)'!$C29*VLOOKUP('Notice Data (Enter Data Here)'!$B29,Doedata,4)*37000000000)</f>
        <v>1.2431999999999999</v>
      </c>
      <c r="E29" s="10" t="s">
        <v>815</v>
      </c>
      <c r="F29" s="10" t="s">
        <v>31</v>
      </c>
      <c r="G29" s="10">
        <v>30</v>
      </c>
      <c r="H29" s="10" t="s">
        <v>835</v>
      </c>
      <c r="I29" s="10"/>
      <c r="J29" s="26">
        <f ca="1">IF('Notice Data (Enter Data Here)'!$D29="","",'Notice Data (Enter Data Here)'!$D29/37000000000)</f>
        <v>3.3599999999999999E-11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897</v>
      </c>
      <c r="B30" s="9" t="s">
        <v>35</v>
      </c>
      <c r="C30" s="18">
        <v>2E-3</v>
      </c>
      <c r="D30" s="30">
        <f ca="1">IF('Notice Data (Enter Data Here)'!$C30="","",'Notice Data (Enter Data Here)'!$C30*VLOOKUP('Notice Data (Enter Data Here)'!$B30,Doedata,4)*37000000000)</f>
        <v>24.863999999999997</v>
      </c>
      <c r="E30" s="10" t="s">
        <v>817</v>
      </c>
      <c r="F30" s="10" t="s">
        <v>31</v>
      </c>
      <c r="G30" s="10">
        <v>30</v>
      </c>
      <c r="H30" s="10" t="s">
        <v>836</v>
      </c>
      <c r="I30" s="10"/>
      <c r="J30" s="26">
        <f ca="1">IF('Notice Data (Enter Data Here)'!$D30="","",'Notice Data (Enter Data Here)'!$D30/37000000000)</f>
        <v>6.7199999999999995E-10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898</v>
      </c>
      <c r="B31" s="9" t="s">
        <v>35</v>
      </c>
      <c r="C31" s="18">
        <v>2E-3</v>
      </c>
      <c r="D31" s="30">
        <f ca="1">IF('Notice Data (Enter Data Here)'!$C31="","",'Notice Data (Enter Data Here)'!$C31*VLOOKUP('Notice Data (Enter Data Here)'!$B31,Doedata,4)*37000000000)</f>
        <v>24.863999999999997</v>
      </c>
      <c r="E31" s="10" t="s">
        <v>817</v>
      </c>
      <c r="F31" s="10" t="s">
        <v>31</v>
      </c>
      <c r="G31" s="10">
        <v>30</v>
      </c>
      <c r="H31" s="10" t="s">
        <v>836</v>
      </c>
      <c r="I31" s="10"/>
      <c r="J31" s="26">
        <f ca="1">IF('Notice Data (Enter Data Here)'!$D31="","",'Notice Data (Enter Data Here)'!$D31/37000000000)</f>
        <v>6.7199999999999995E-10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899</v>
      </c>
      <c r="B32" s="9" t="s">
        <v>35</v>
      </c>
      <c r="C32" s="18">
        <v>2E-3</v>
      </c>
      <c r="D32" s="30">
        <f ca="1">IF('Notice Data (Enter Data Here)'!$C32="","",'Notice Data (Enter Data Here)'!$C32*VLOOKUP('Notice Data (Enter Data Here)'!$B32,Doedata,4)*37000000000)</f>
        <v>24.863999999999997</v>
      </c>
      <c r="E32" s="10" t="s">
        <v>817</v>
      </c>
      <c r="F32" s="10" t="s">
        <v>31</v>
      </c>
      <c r="G32" s="10">
        <v>30</v>
      </c>
      <c r="H32" s="10" t="s">
        <v>836</v>
      </c>
      <c r="I32" s="10"/>
      <c r="J32" s="26">
        <f ca="1">IF('Notice Data (Enter Data Here)'!$D32="","",'Notice Data (Enter Data Here)'!$D32/37000000000)</f>
        <v>6.7199999999999995E-10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900</v>
      </c>
      <c r="B33" s="9" t="s">
        <v>35</v>
      </c>
      <c r="C33" s="18">
        <v>2E-3</v>
      </c>
      <c r="D33" s="30">
        <f ca="1">IF('Notice Data (Enter Data Here)'!$C33="","",'Notice Data (Enter Data Here)'!$C33*VLOOKUP('Notice Data (Enter Data Here)'!$B33,Doedata,4)*37000000000)</f>
        <v>24.863999999999997</v>
      </c>
      <c r="E33" s="10" t="s">
        <v>817</v>
      </c>
      <c r="F33" s="10" t="s">
        <v>31</v>
      </c>
      <c r="G33" s="10">
        <v>30</v>
      </c>
      <c r="H33" s="10" t="s">
        <v>836</v>
      </c>
      <c r="I33" s="10"/>
      <c r="J33" s="26">
        <f ca="1">IF('Notice Data (Enter Data Here)'!$D33="","",'Notice Data (Enter Data Here)'!$D33/37000000000)</f>
        <v>6.7199999999999995E-10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901</v>
      </c>
      <c r="B34" s="9" t="s">
        <v>35</v>
      </c>
      <c r="C34" s="18">
        <v>2E-3</v>
      </c>
      <c r="D34" s="30">
        <f ca="1">IF('Notice Data (Enter Data Here)'!$C34="","",'Notice Data (Enter Data Here)'!$C34*VLOOKUP('Notice Data (Enter Data Here)'!$B34,Doedata,4)*37000000000)</f>
        <v>24.863999999999997</v>
      </c>
      <c r="E34" s="10" t="s">
        <v>817</v>
      </c>
      <c r="F34" s="10" t="s">
        <v>31</v>
      </c>
      <c r="G34" s="10">
        <v>30</v>
      </c>
      <c r="H34" s="10" t="s">
        <v>836</v>
      </c>
      <c r="I34" s="10"/>
      <c r="J34" s="26">
        <f ca="1">IF('Notice Data (Enter Data Here)'!$D34="","",'Notice Data (Enter Data Here)'!$D34/37000000000)</f>
        <v>6.7199999999999995E-10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902</v>
      </c>
      <c r="B35" s="9" t="s">
        <v>35</v>
      </c>
      <c r="C35" s="18">
        <v>2E-3</v>
      </c>
      <c r="D35" s="30">
        <f ca="1">IF('Notice Data (Enter Data Here)'!$C35="","",'Notice Data (Enter Data Here)'!$C35*VLOOKUP('Notice Data (Enter Data Here)'!$B35,Doedata,4)*37000000000)</f>
        <v>24.863999999999997</v>
      </c>
      <c r="E35" s="10" t="s">
        <v>817</v>
      </c>
      <c r="F35" s="10" t="s">
        <v>31</v>
      </c>
      <c r="G35" s="10">
        <v>30</v>
      </c>
      <c r="H35" s="10" t="s">
        <v>836</v>
      </c>
      <c r="I35" s="10"/>
      <c r="J35" s="26">
        <f ca="1">IF('Notice Data (Enter Data Here)'!$D35="","",'Notice Data (Enter Data Here)'!$D35/37000000000)</f>
        <v>6.7199999999999995E-10</v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 ca="1">IF('Notice Data (Enter Data Here)'!$C36="","",'Notice Data (Enter Data Here)'!$C36*VLOOKUP('Notice Data (Enter Data Here)'!$B36,Doedata,4)*37000000000)</f>
        <v/>
      </c>
      <c r="I36" s="10"/>
      <c r="J36" s="26" t="str">
        <f ca="1">IF('Notice Data (Enter Data Here)'!$D36="","",'Notice Data (Enter Data Here)'!$D36/37000000000)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 ca="1">IF('Notice Data (Enter Data Here)'!$C37="","",'Notice Data (Enter Data Here)'!$C37*VLOOKUP('Notice Data (Enter Data Here)'!$B37,Doedata,4)*37000000000)</f>
        <v/>
      </c>
      <c r="I37" s="10"/>
      <c r="J37" s="26" t="str">
        <f ca="1">IF('Notice Data (Enter Data Here)'!$D37="","",'Notice Data (Enter Data Here)'!$D37/37000000000)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 ca="1">IF('Notice Data (Enter Data Here)'!$C38="","",'Notice Data (Enter Data Here)'!$C38*VLOOKUP('Notice Data (Enter Data Here)'!$B38,Doedata,4)*37000000000)</f>
        <v/>
      </c>
      <c r="I38" s="10"/>
      <c r="J38" s="26" t="str">
        <f ca="1">IF('Notice Data (Enter Data Here)'!$D38="","",'Notice Data (Enter Data Here)'!$D38/37000000000)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 ca="1">IF('Notice Data (Enter Data Here)'!$C39="","",'Notice Data (Enter Data Here)'!$C39*VLOOKUP('Notice Data (Enter Data Here)'!$B39,Doedata,4)*37000000000)</f>
        <v/>
      </c>
      <c r="I39" s="10"/>
      <c r="J39" s="26" t="str">
        <f ca="1">IF('Notice Data (Enter Data Here)'!$D39="","",'Notice Data (Enter Data Here)'!$D39/37000000000)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 ca="1">IF('Notice Data (Enter Data Here)'!$C40="","",'Notice Data (Enter Data Here)'!$C40*VLOOKUP('Notice Data (Enter Data Here)'!$B40,Doedata,4)*37000000000)</f>
        <v/>
      </c>
      <c r="I40" s="10"/>
      <c r="J40" s="26" t="str">
        <f ca="1">IF('Notice Data (Enter Data Here)'!$D40="","",'Notice Data (Enter Data Here)'!$D40/37000000000)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 ca="1">IF('Notice Data (Enter Data Here)'!$C41="","",'Notice Data (Enter Data Here)'!$C41*VLOOKUP('Notice Data (Enter Data Here)'!$B41,Doedata,4)*37000000000)</f>
        <v/>
      </c>
      <c r="I41" s="10"/>
      <c r="J41" s="26" t="str">
        <f ca="1">IF('Notice Data (Enter Data Here)'!$D41="","",'Notice Data (Enter Data Here)'!$D41/37000000000)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 ca="1">IF('Notice Data (Enter Data Here)'!$C42="","",'Notice Data (Enter Data Here)'!$C42*VLOOKUP('Notice Data (Enter Data Here)'!$B42,Doedata,4)*37000000000)</f>
        <v/>
      </c>
      <c r="I42" s="10"/>
      <c r="J42" s="26" t="str">
        <f ca="1">IF('Notice Data (Enter Data Here)'!$D42="","",'Notice Data (Enter Data Here)'!$D42/37000000000)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 ca="1">IF('Notice Data (Enter Data Here)'!$C43="","",'Notice Data (Enter Data Here)'!$C43*VLOOKUP('Notice Data (Enter Data Here)'!$B43,Doedata,4)*37000000000)</f>
        <v/>
      </c>
      <c r="I43" s="10"/>
      <c r="J43" s="26" t="str">
        <f ca="1">IF('Notice Data (Enter Data Here)'!$D43="","",'Notice Data (Enter Data Here)'!$D43/37000000000)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 ca="1">IF('Notice Data (Enter Data Here)'!$C44="","",'Notice Data (Enter Data Here)'!$C44*VLOOKUP('Notice Data (Enter Data Here)'!$B44,Doedata,4)*37000000000)</f>
        <v/>
      </c>
      <c r="I44" s="10"/>
      <c r="J44" s="26" t="str">
        <f ca="1">IF('Notice Data (Enter Data Here)'!$D44="","",'Notice Data (Enter Data Here)'!$D44/37000000000)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 ca="1">IF('Notice Data (Enter Data Here)'!$C45="","",'Notice Data (Enter Data Here)'!$C45*VLOOKUP('Notice Data (Enter Data Here)'!$B45,Doedata,4)*37000000000)</f>
        <v/>
      </c>
      <c r="I45" s="10"/>
      <c r="J45" s="26" t="str">
        <f ca="1">IF('Notice Data (Enter Data Here)'!$D45="","",'Notice Data (Enter Data Here)'!$D45/37000000000)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 ca="1">IF('Notice Data (Enter Data Here)'!$C46="","",'Notice Data (Enter Data Here)'!$C46*VLOOKUP('Notice Data (Enter Data Here)'!$B46,Doedata,4)*37000000000)</f>
        <v/>
      </c>
      <c r="I46" s="10"/>
      <c r="J46" s="26" t="str">
        <f ca="1">IF('Notice Data (Enter Data Here)'!$D46="","",'Notice Data (Enter Data Here)'!$D46/37000000000)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 ca="1">IF('Notice Data (Enter Data Here)'!$C47="","",'Notice Data (Enter Data Here)'!$C47*VLOOKUP('Notice Data (Enter Data Here)'!$B47,Doedata,4)*37000000000)</f>
        <v/>
      </c>
      <c r="I47" s="10"/>
      <c r="J47" s="26" t="str">
        <f ca="1">IF('Notice Data (Enter Data Here)'!$D47="","",'Notice Data (Enter Data Here)'!$D47/37000000000)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 ca="1">IF('Notice Data (Enter Data Here)'!$C48="","",'Notice Data (Enter Data Here)'!$C48*VLOOKUP('Notice Data (Enter Data Here)'!$B48,Doedata,4)*37000000000)</f>
        <v/>
      </c>
      <c r="I48" s="10"/>
      <c r="J48" s="26" t="str">
        <f ca="1">IF('Notice Data (Enter Data Here)'!$D48="","",'Notice Data (Enter Data Here)'!$D48/37000000000)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 ca="1">IF('Notice Data (Enter Data Here)'!$C49="","",'Notice Data (Enter Data Here)'!$C49*VLOOKUP('Notice Data (Enter Data Here)'!$B49,Doedata,4)*37000000000)</f>
        <v/>
      </c>
      <c r="I49" s="10"/>
      <c r="J49" s="26" t="str">
        <f ca="1">IF('Notice Data (Enter Data Here)'!$D49="","",'Notice Data (Enter Data Here)'!$D49/37000000000)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 ca="1">IF('Notice Data (Enter Data Here)'!$C50="","",'Notice Data (Enter Data Here)'!$C50*VLOOKUP('Notice Data (Enter Data Here)'!$B50,Doedata,4)*37000000000)</f>
        <v/>
      </c>
      <c r="I50" s="10"/>
      <c r="J50" s="26" t="str">
        <f ca="1">IF('Notice Data (Enter Data Here)'!$D50="","",'Notice Data (Enter Data Here)'!$D50/37000000000)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 ca="1">IF('Notice Data (Enter Data Here)'!$C51="","",'Notice Data (Enter Data Here)'!$C51*VLOOKUP('Notice Data (Enter Data Here)'!$B51,Doedata,4)*37000000000)</f>
        <v/>
      </c>
      <c r="I51" s="10"/>
      <c r="J51" s="26" t="str">
        <f ca="1">IF('Notice Data (Enter Data Here)'!$D51="","",'Notice Data (Enter Data Here)'!$D51/37000000000)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 ca="1">IF('Notice Data (Enter Data Here)'!$C52="","",'Notice Data (Enter Data Here)'!$C52*VLOOKUP('Notice Data (Enter Data Here)'!$B52,Doedata,4)*37000000000)</f>
        <v/>
      </c>
      <c r="I52" s="10"/>
      <c r="J52" s="26" t="str">
        <f ca="1">IF('Notice Data (Enter Data Here)'!$D52="","",'Notice Data (Enter Data Here)'!$D52/37000000000)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 ca="1">IF('Notice Data (Enter Data Here)'!$C53="","",'Notice Data (Enter Data Here)'!$C53*VLOOKUP('Notice Data (Enter Data Here)'!$B53,Doedata,4)*37000000000)</f>
        <v/>
      </c>
      <c r="I53" s="10"/>
      <c r="J53" s="26" t="str">
        <f ca="1">IF('Notice Data (Enter Data Here)'!$D53="","",'Notice Data (Enter Data Here)'!$D53/37000000000)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6" t="str">
        <f ca="1">IF('Notice Data (Enter Data Here)'!$D203="","",'Notice Data (Enter Data Here)'!$D203/37000000000)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6" t="str">
        <f ca="1">IF('Notice Data (Enter Data Here)'!$D204="","",'Notice Data (Enter Data Here)'!$D204/37000000000)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6" t="str">
        <f ca="1">IF('Notice Data (Enter Data Here)'!$D205="","",'Notice Data (Enter Data Here)'!$D205/37000000000)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6" t="str">
        <f ca="1">IF('Notice Data (Enter Data Here)'!$D206="","",'Notice Data (Enter Data Here)'!$D206/37000000000)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6" t="str">
        <f ca="1">IF('Notice Data (Enter Data Here)'!$D207="","",'Notice Data (Enter Data Here)'!$D207/37000000000)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6" t="str">
        <f ca="1">IF('Notice Data (Enter Data Here)'!$D208="","",'Notice Data (Enter Data Here)'!$D208/37000000000)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mmassey</cp:lastModifiedBy>
  <cp:lastPrinted>2010-11-18T22:52:38Z</cp:lastPrinted>
  <dcterms:created xsi:type="dcterms:W3CDTF">2010-11-12T20:51:00Z</dcterms:created>
  <dcterms:modified xsi:type="dcterms:W3CDTF">2012-06-26T21:36:28Z</dcterms:modified>
</cp:coreProperties>
</file>