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4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<sst xmlns="http://schemas.openxmlformats.org/spreadsheetml/2006/main" count="3263" uniqueCount="897">
  <si>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</si>
  <si>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</si>
  <si>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</si>
  <si>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</si>
  <si>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</si>
  <si>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</si>
  <si>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</si>
  <si>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</si>
  <si>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</si>
  <si>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</si>
  <si>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</si>
  <si>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</si>
  <si>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</si>
  <si>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</si>
  <si>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</si>
  <si>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</si>
  <si>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</si>
  <si>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</si>
  <si>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</si>
  <si>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</si>
  <si>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</si>
  <si>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</si>
  <si>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</si>
  <si>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</si>
  <si>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</si>
  <si>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</si>
  <si>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</si>
  <si>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</si>
  <si>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</si>
  <si>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</si>
  <si>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</si>
  <si>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</si>
  <si>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</si>
  <si>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</si>
  <si>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</si>
  <si>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</si>
  <si>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</si>
  <si>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</si>
  <si>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</si>
  <si>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</si>
  <si>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</si>
  <si>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</si>
  <si>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</si>
  <si>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</si>
  <si>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</si>
  <si>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</si>
  <si>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</si>
  <si>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</si>
  <si>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</si>
  <si>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</si>
  <si>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</si>
  <si>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</si>
  <si>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</si>
  <si>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</si>
  <si>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</si>
  <si>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</si>
  <si>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</si>
  <si>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</si>
  <si>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</si>
  <si>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</si>
  <si>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</si>
  <si>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</si>
  <si>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</si>
  <si>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</si>
  <si>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</si>
  <si>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</si>
  <si>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</si>
  <si>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</si>
  <si>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</si>
  <si>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</si>
  <si>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</si>
  <si>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</si>
  <si>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</si>
  <si>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</si>
  <si>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</si>
  <si>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</si>
  <si>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</si>
  <si>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</si>
  <si>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</si>
  <si>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</si>
  <si>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</si>
  <si>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</si>
  <si>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</si>
  <si>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</si>
  <si>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</si>
  <si>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</si>
  <si>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</si>
  <si>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</si>
  <si>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</si>
  <si>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</si>
  <si>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</si>
  <si>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</si>
  <si>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</si>
  <si>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</si>
  <si>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</si>
  <si>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</si>
  <si>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</si>
  <si>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</si>
  <si>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</si>
  <si>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</si>
  <si>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</si>
  <si>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</si>
  <si>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</si>
  <si>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</si>
  <si>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</si>
  <si>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</si>
  <si>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</si>
  <si>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</si>
  <si>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</si>
  <si>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</si>
  <si>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</si>
  <si>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</si>
  <si>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</si>
  <si>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</si>
  <si>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</si>
  <si>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</si>
  <si>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</si>
  <si>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</si>
  <si>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</si>
  <si>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</si>
  <si>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</si>
  <si>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</si>
  <si>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</si>
  <si>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</si>
  <si>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</si>
  <si>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</si>
  <si>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</si>
  <si>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</si>
  <si>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</si>
  <si>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</si>
  <si>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</si>
  <si>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</si>
  <si>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</si>
  <si>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</si>
  <si>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</si>
  <si>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</si>
  <si>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</si>
  <si>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</si>
  <si>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</si>
  <si>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</si>
  <si>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</si>
  <si>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</si>
  <si>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</si>
  <si>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</si>
  <si>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</si>
  <si>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</si>
  <si>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</si>
  <si>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</si>
  <si>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</si>
  <si>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</si>
  <si>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</si>
  <si>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</si>
  <si>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</si>
  <si>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</si>
  <si>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</si>
  <si>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</si>
  <si>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</si>
  <si>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</si>
  <si>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</si>
  <si>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</si>
  <si>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</si>
  <si>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</si>
  <si>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</si>
  <si>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</si>
  <si>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</si>
  <si>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</si>
  <si>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</si>
  <si>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</si>
  <si>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</si>
  <si>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</si>
  <si>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</si>
  <si>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</si>
  <si>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</si>
  <si>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</si>
  <si>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</si>
  <si>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</si>
  <si>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</si>
  <si>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</si>
  <si>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</si>
  <si>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</si>
  <si>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</si>
  <si>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</si>
  <si>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</si>
  <si>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</si>
  <si>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</si>
  <si>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</si>
  <si>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</si>
  <si>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</si>
  <si>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</si>
  <si>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</si>
  <si>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</si>
  <si>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</si>
  <si>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</si>
  <si>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</si>
  <si>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</si>
  <si>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</si>
  <si>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</si>
  <si>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</si>
  <si>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</si>
  <si>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</si>
  <si>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</si>
  <si>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</si>
  <si>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</si>
  <si>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</si>
  <si>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</si>
  <si>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</si>
  <si>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</si>
  <si>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</si>
  <si>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</si>
  <si>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</si>
  <si>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</si>
  <si>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</si>
  <si>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</si>
  <si>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</si>
  <si>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</si>
  <si>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</si>
  <si>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</si>
  <si>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</si>
  <si>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</si>
  <si>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</si>
  <si>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</si>
  <si>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</si>
  <si>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</si>
  <si>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</si>
  <si>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</si>
  <si>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</si>
  <si>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</si>
  <si>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</si>
  <si>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</si>
  <si>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</si>
  <si>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</si>
  <si>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</si>
  <si>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</si>
  <si>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</si>
  <si>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</si>
  <si>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</si>
  <si>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</si>
  <si>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</si>
  <si>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</si>
  <si>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</si>
  <si>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</si>
  <si>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</si>
  <si>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</si>
  <si>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</si>
  <si>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</si>
  <si>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</si>
  <si>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</si>
  <si>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</si>
  <si>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</si>
  <si>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</si>
  <si>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</si>
  <si>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</si>
  <si>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</si>
  <si>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</si>
  <si>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</si>
  <si>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</si>
  <si>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</si>
  <si>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</si>
  <si>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</si>
  <si>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</si>
  <si>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</si>
  <si>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</si>
  <si>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</si>
  <si>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</si>
  <si>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</si>
  <si>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</si>
  <si>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</si>
  <si>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</si>
  <si>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</si>
  <si>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</si>
  <si>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</si>
  <si>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</si>
  <si>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</si>
  <si>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</si>
  <si>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</si>
  <si>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</si>
  <si>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</si>
  <si>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</si>
  <si>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</si>
  <si>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</si>
  <si>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</si>
  <si>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</si>
  <si>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</si>
  <si>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</si>
  <si>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</si>
  <si>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</si>
  <si>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</si>
  <si>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</si>
  <si>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</si>
  <si>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</si>
  <si>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</si>
  <si>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</si>
  <si>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</si>
  <si>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</si>
  <si>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</si>
  <si>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</si>
  <si>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</si>
  <si>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</si>
  <si>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</si>
  <si>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</si>
  <si>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</si>
  <si>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</si>
  <si>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</si>
  <si>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</si>
  <si>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</si>
  <si>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</si>
  <si>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</si>
  <si>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</si>
  <si>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</si>
  <si>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</si>
  <si>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</si>
  <si>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</si>
  <si>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</si>
  <si>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</si>
  <si>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</si>
  <si>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</si>
  <si>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</si>
  <si>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</si>
  <si>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</si>
  <si>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</si>
  <si>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</si>
  <si>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</si>
  <si>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</si>
  <si>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</si>
  <si>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</si>
  <si>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</si>
  <si>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</si>
  <si>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</si>
  <si>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</si>
  <si>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</si>
  <si>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</si>
  <si>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</si>
  <si>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</si>
  <si>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</si>
  <si>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</si>
  <si>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</si>
  <si>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</si>
  <si>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</si>
  <si>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</si>
  <si>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</si>
  <si>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</si>
  <si>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</si>
  <si>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</si>
  <si>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</si>
  <si>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</si>
  <si>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</si>
  <si>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</si>
  <si>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</si>
  <si>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</si>
  <si>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</si>
  <si>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</si>
  <si>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</si>
  <si>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</si>
  <si>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</si>
  <si>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</si>
  <si>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</si>
  <si>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</si>
  <si>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</si>
  <si>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</si>
  <si>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</si>
  <si>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</si>
  <si>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</si>
  <si>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</si>
  <si>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</si>
  <si>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</si>
  <si>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</si>
  <si>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</si>
  <si>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</si>
  <si>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</si>
  <si>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</si>
  <si>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</si>
  <si>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</si>
  <si>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</si>
  <si>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</si>
  <si>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</si>
  <si>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</si>
  <si>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</si>
  <si>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</si>
  <si>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</si>
  <si>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</si>
  <si>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</si>
  <si>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</si>
  <si>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</si>
  <si>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</si>
  <si>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</si>
  <si>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</si>
  <si>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</si>
  <si>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</si>
  <si>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</si>
  <si>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</si>
  <si>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</si>
  <si>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</si>
  <si>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</si>
  <si>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</si>
  <si>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</si>
  <si>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</si>
  <si>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</si>
  <si>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</si>
  <si>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</si>
  <si>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</si>
  <si>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</si>
  <si>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</si>
  <si>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</si>
  <si>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</si>
  <si>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</si>
  <si>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</si>
  <si>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</si>
  <si>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</si>
  <si>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</si>
  <si>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</si>
  <si>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</si>
  <si>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</si>
  <si>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</si>
  <si>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</si>
  <si>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</si>
  <si>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</si>
  <si>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</si>
  <si>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</si>
  <si>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</si>
  <si>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</si>
  <si>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</si>
  <si>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</si>
  <si>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</si>
  <si>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</si>
  <si>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</si>
  <si>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</si>
  <si>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</si>
  <si>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</si>
  <si>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</si>
  <si>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</si>
  <si>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</si>
  <si>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</si>
  <si>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</si>
  <si>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</si>
  <si>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</si>
  <si>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</si>
  <si>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</si>
  <si>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</si>
  <si>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</si>
  <si>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</si>
  <si>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</si>
  <si>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</si>
  <si>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</si>
  <si>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</si>
  <si>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</si>
  <si>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</si>
  <si>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</si>
  <si>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</si>
  <si>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</si>
  <si>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</si>
  <si>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</si>
  <si>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</si>
  <si>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</si>
  <si>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</si>
  <si>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</si>
  <si>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</si>
  <si>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</si>
  <si>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</si>
  <si>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</si>
  <si>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</si>
  <si>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</si>
  <si>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</si>
  <si>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</si>
  <si>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</si>
  <si>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</si>
  <si>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</si>
  <si>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</si>
  <si>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</si>
  <si>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</si>
  <si>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</si>
  <si>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</si>
  <si>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</si>
  <si>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</si>
  <si>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</si>
  <si>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</si>
  <si>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</si>
  <si>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</si>
  <si>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</si>
  <si>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</si>
  <si>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</si>
  <si>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</si>
  <si>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</si>
  <si>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</si>
  <si>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</si>
  <si>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</si>
  <si>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</si>
  <si>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</si>
  <si>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</si>
  <si>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</si>
  <si>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</si>
  <si>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</si>
  <si>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</si>
  <si>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</si>
  <si>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</si>
  <si>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</si>
  <si>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</si>
  <si>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</si>
  <si>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</si>
  <si>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</si>
  <si>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</si>
  <si>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</si>
  <si>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</si>
  <si>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</si>
  <si>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</si>
  <si>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</si>
  <si>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</si>
  <si>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</si>
  <si>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</si>
  <si>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</si>
  <si>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</si>
  <si>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</si>
  <si>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</si>
  <si>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</si>
  <si>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</si>
  <si>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</si>
  <si>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</si>
  <si>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</si>
  <si>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</si>
  <si>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</si>
  <si>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</si>
  <si>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</si>
  <si>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</si>
  <si>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</si>
  <si>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</si>
  <si>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</si>
  <si>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</si>
  <si>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</si>
  <si>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</si>
  <si>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</si>
  <si>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</si>
  <si>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</si>
  <si>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</si>
  <si>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</si>
  <si>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</si>
  <si>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</si>
  <si>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</si>
  <si>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</si>
  <si>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</si>
  <si>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</si>
  <si>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</si>
  <si>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</si>
  <si>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</si>
  <si>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</si>
  <si>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</si>
  <si>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</si>
  <si>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</si>
  <si>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</si>
  <si>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</si>
  <si>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</si>
  <si>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</si>
  <si>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</si>
  <si>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</si>
  <si>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</si>
  <si>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</si>
  <si>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</si>
  <si>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</si>
  <si>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</si>
  <si>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</si>
  <si>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</si>
  <si>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</si>
  <si>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</si>
  <si>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</si>
  <si>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</si>
  <si>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</si>
  <si>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</si>
  <si>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</si>
  <si>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</si>
  <si>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</si>
  <si>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</si>
  <si>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</si>
  <si>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</si>
  <si>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</si>
  <si>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</si>
  <si>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</si>
  <si>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</si>
  <si>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</si>
  <si>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</si>
  <si>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</si>
  <si>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</si>
  <si>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</si>
  <si>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</si>
  <si>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</si>
  <si>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</si>
  <si>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</si>
  <si>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</si>
  <si>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</si>
  <si>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</si>
  <si>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</si>
  <si>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</si>
  <si>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</si>
  <si>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</si>
  <si>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</si>
  <si>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</si>
  <si>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</si>
  <si>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</si>
  <si>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</si>
  <si>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</si>
  <si>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</si>
  <si>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</si>
  <si>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</si>
  <si>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</si>
  <si>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</si>
  <si>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</si>
  <si>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</si>
  <si>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</si>
  <si>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</si>
  <si>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</si>
  <si>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</si>
  <si>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</si>
  <si>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</si>
  <si>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</si>
  <si>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</si>
  <si>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</si>
  <si>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</si>
  <si>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</si>
  <si>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</si>
  <si>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</si>
  <si>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</si>
  <si>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</si>
  <si>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</si>
  <si>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</si>
  <si>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</si>
  <si>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</si>
  <si>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</si>
  <si>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</si>
  <si>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</si>
  <si>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</si>
  <si>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</si>
  <si>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</si>
  <si>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</si>
  <si>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</si>
  <si>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</si>
  <si>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</si>
  <si>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</si>
  <si>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</si>
  <si>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</si>
  <si>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</si>
  <si>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</si>
  <si>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</si>
  <si>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</si>
  <si>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</si>
  <si>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</si>
  <si>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</si>
  <si>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</si>
  <si>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</si>
  <si>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</si>
  <si>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</si>
  <si>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</si>
  <si>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</si>
  <si>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</si>
  <si>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</si>
  <si>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</si>
  <si>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</si>
  <si>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</si>
  <si>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</si>
  <si>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</si>
  <si>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</si>
  <si>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</si>
  <si>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</si>
  <si>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</si>
  <si>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</si>
  <si>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</si>
  <si>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</si>
  <si>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</si>
  <si>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</si>
  <si>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</si>
  <si>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</si>
  <si>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</si>
  <si>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</si>
  <si>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</si>
  <si>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</si>
  <si>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</si>
  <si>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</si>
  <si>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</si>
  <si>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</si>
  <si>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</si>
  <si>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</si>
  <si>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</si>
  <si>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</si>
  <si>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</si>
  <si>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</si>
  <si>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</si>
  <si>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</si>
  <si>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</si>
  <si>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</si>
  <si>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</si>
  <si>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</si>
  <si>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</si>
  <si>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</si>
  <si>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</si>
  <si>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</si>
  <si>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</si>
  <si>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</si>
  <si>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</si>
  <si>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</si>
  <si>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</si>
  <si>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</si>
  <si>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</si>
  <si>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</si>
  <si>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</si>
  <si>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</si>
  <si>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</si>
  <si>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</si>
  <si>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</si>
  <si>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</si>
  <si>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</si>
  <si>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</si>
  <si>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</si>
  <si>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</si>
  <si>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</si>
  <si>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</si>
  <si>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</si>
  <si>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</si>
  <si>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</si>
  <si>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</si>
  <si>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</si>
  <si>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</si>
  <si>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</si>
  <si>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</si>
  <si>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</si>
  <si>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</si>
  <si>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</si>
  <si>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</si>
  <si>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</si>
  <si>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</si>
  <si>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</si>
  <si>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</si>
  <si>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</si>
  <si>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</si>
  <si>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</si>
  <si>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</si>
  <si>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</si>
  <si>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</si>
  <si>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</si>
  <si>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</si>
  <si>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</si>
  <si>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</si>
  <si>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</si>
  <si>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</si>
  <si>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</si>
  <si>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</si>
  <si>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</si>
  <si>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</si>
  <si>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</si>
  <si>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</si>
  <si>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</si>
  <si>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</si>
  <si>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</si>
  <si>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</si>
  <si>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</si>
  <si>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</si>
  <si>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</si>
  <si>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</si>
  <si>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</si>
  <si>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</si>
  <si>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</si>
  <si>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</si>
  <si>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</si>
  <si>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</si>
  <si>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</si>
  <si>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</si>
  <si>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</si>
  <si>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</si>
  <si>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</si>
  <si>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</si>
  <si>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</si>
  <si>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</si>
  <si>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</si>
  <si>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</si>
  <si>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</si>
  <si>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</si>
  <si>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</si>
  <si>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</si>
  <si>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</si>
  <si>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</si>
  <si>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</si>
  <si>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</si>
  <si>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</si>
  <si>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</si>
  <si>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</si>
  <si>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</si>
  <si>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</si>
  <si>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</si>
  <si>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</si>
  <si>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</si>
  <si>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</si>
  <si>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</si>
  <si>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</si>
  <si>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</si>
  <si>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</si>
  <si>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</si>
  <si>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</si>
  <si>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</si>
  <si>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</si>
  <si>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</si>
  <si>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</si>
  <si>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</si>
  <si>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</si>
  <si>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</si>
  <si>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</si>
  <si>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</si>
  <si>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</si>
  <si>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</si>
  <si>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</si>
  <si>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</si>
  <si>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</si>
  <si>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</si>
  <si>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</si>
  <si>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</si>
  <si>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</si>
  <si>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</si>
  <si>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</si>
  <si>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</si>
  <si>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</si>
  <si>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</si>
  <si>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</si>
  <si>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</si>
  <si>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</si>
  <si>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</si>
  <si>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</si>
  <si>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</si>
  <si>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</si>
  <si>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</si>
  <si>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</si>
  <si>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</si>
  <si>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</si>
  <si>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</si>
  <si>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</si>
  <si>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</si>
  <si>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</si>
  <si>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</si>
  <si>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</si>
  <si>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</si>
  <si>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</si>
  <si>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</si>
  <si>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</si>
  <si>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</si>
  <si>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</si>
  <si>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</si>
  <si>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</si>
  <si>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</si>
  <si>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</si>
  <si>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</si>
  <si>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</si>
  <si>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</si>
  <si>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</si>
  <si>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</si>
  <si>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</si>
  <si>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</si>
  <si>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</si>
  <si>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</si>
  <si>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</si>
  <si>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</si>
  <si>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</si>
  <si>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</si>
  <si>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</si>
  <si>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</si>
  <si>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</si>
  <si>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</si>
  <si>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</si>
  <si>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</si>
  <si>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</si>
  <si>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</si>
  <si>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</si>
  <si>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</si>
  <si>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</si>
  <si>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</si>
  <si>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</si>
  <si>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</si>
  <si>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</si>
  <si>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</si>
  <si>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</si>
  <si>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</si>
  <si>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</si>
  <si>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</si>
  <si>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</si>
  <si>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</si>
  <si>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</si>
  <si>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</si>
  <si>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</si>
  <si>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Tian</t>
  </si>
  <si>
    <t>Guoxin</t>
  </si>
  <si>
    <t>Lawrence Berkeley National Laboratory</t>
  </si>
  <si>
    <t>1 Cyclotron Road</t>
  </si>
  <si>
    <t>Berkeley</t>
  </si>
  <si>
    <t>USA</t>
  </si>
  <si>
    <t>510-486-5141</t>
  </si>
  <si>
    <t>4-1</t>
  </si>
  <si>
    <t>N/A</t>
  </si>
  <si>
    <t>gtian@lbl.gov</t>
  </si>
  <si>
    <t>Ship rad samples back to:</t>
  </si>
  <si>
    <t>Steve Sohner</t>
  </si>
  <si>
    <t>1 Cyclotron Road, MS 75R0123</t>
  </si>
  <si>
    <t>Berkeley, CA 94720</t>
  </si>
  <si>
    <t>tel: (510) 486-4043</t>
  </si>
  <si>
    <t>fax: (510) 486-6939</t>
  </si>
  <si>
    <t>unknown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</si>
</sst>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NumberFormat="1" applyAlignment="1" applyProtection="1">
      <alignment horizontal="left" indent="2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quotePrefix="1" applyNumberFormat="1" applyAlignment="1" applyProtection="1">
      <alignment horizontal="left" indent="3"/>
      <protection locked="0"/>
    </xf>
    <xf numFmtId="14" fontId="0" fillId="0" borderId="0" xfId="0" applyNumberFormat="1" applyAlignment="1" applyProtection="1">
      <alignment horizontal="left" indent="4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oxin Tian" refreshedDate="41044.901448958335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Th-232"/>
        <s v="U-238"/>
        <s v="Np-237"/>
        <s v="Pu-242"/>
        <s v="Cm-248"/>
        <m/>
        <s v="I-125" u="1"/>
        <s v="U-235" u="1"/>
        <s v="Co-60" u="1"/>
        <s v="Ac-228" u="1"/>
        <s v="Sr-90" u="1"/>
        <s v="Pu-240" u="1"/>
        <s v="Cs-137" u="1"/>
        <s v="Pu-241" u="1"/>
        <s v="Tc-99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2E-3" maxValue="0.2"/>
    </cacheField>
    <cacheField name="Activity (Bq)" numFmtId="11">
      <sharedItems containsMixedTypes="1" containsNumber="1" minValue="806.6" maxValue="2908200.0000000005"/>
    </cacheField>
    <cacheField name="Physical State" numFmtId="0">
      <sharedItems containsNonDate="0" containsString="0"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2.18E-8" maxValue="7.8600000000000013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Th-232"/>
    <x v="0"/>
    <n v="0.2"/>
    <n v="806.6"/>
    <m/>
    <s v="Compound"/>
    <n v="30"/>
    <m/>
    <s v="unknown"/>
    <n v="2.18E-8"/>
  </r>
  <r>
    <s v="U-238"/>
    <x v="1"/>
    <n v="0.2"/>
    <n v="2486.4"/>
    <m/>
    <s v="Compound"/>
    <n v="30"/>
    <m/>
    <m/>
    <n v="6.7200000000000006E-8"/>
  </r>
  <r>
    <s v="Np-237"/>
    <x v="2"/>
    <n v="0.02"/>
    <n v="521700"/>
    <m/>
    <m/>
    <m/>
    <m/>
    <m/>
    <n v="1.4100000000000001E-5"/>
  </r>
  <r>
    <s v="Pu-242"/>
    <x v="3"/>
    <n v="0.02"/>
    <n v="2908200.0000000005"/>
    <m/>
    <m/>
    <m/>
    <m/>
    <m/>
    <n v="7.8600000000000013E-5"/>
  </r>
  <r>
    <s v="Cm-248"/>
    <x v="4"/>
    <n v="2E-3"/>
    <n v="314500.00000000006"/>
    <m/>
    <m/>
    <m/>
    <m/>
    <m/>
    <n v="8.5000000000000016E-6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1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8"/>
        <item m="1" x="12"/>
        <item m="1" x="16"/>
        <item m="1" x="17"/>
        <item m="1" x="6"/>
        <item m="1" x="15"/>
        <item x="2"/>
        <item m="1" x="19"/>
        <item m="1" x="22"/>
        <item m="1" x="11"/>
        <item m="1" x="13"/>
        <item x="3"/>
        <item m="1" x="10"/>
        <item m="1" x="14"/>
        <item x="0"/>
        <item m="1" x="7"/>
        <item x="1"/>
        <item x="5"/>
        <item m="1" x="9"/>
        <item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 v="10"/>
    </i>
    <i>
      <x v="15"/>
    </i>
    <i>
      <x v="18"/>
    </i>
    <i>
      <x v="20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29" sqref="C2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>
      <c r="A1" s="9" t="s">
        <v>17</v>
      </c>
      <c r="B1" s="9" t="s">
        <v>18</v>
      </c>
    </row>
    <row r="2" spans="1:4">
      <c r="A2" s="16" t="s">
        <v>8</v>
      </c>
      <c r="B2" s="11" t="s">
        <v>880</v>
      </c>
    </row>
    <row r="3" spans="1:4">
      <c r="A3" s="16" t="s">
        <v>9</v>
      </c>
      <c r="B3" s="11" t="s">
        <v>881</v>
      </c>
    </row>
    <row r="4" spans="1:4">
      <c r="A4" s="16" t="s">
        <v>12</v>
      </c>
      <c r="B4" s="11" t="s">
        <v>882</v>
      </c>
    </row>
    <row r="5" spans="1:4">
      <c r="A5" s="16" t="s">
        <v>10</v>
      </c>
      <c r="B5" s="11" t="s">
        <v>883</v>
      </c>
      <c r="C5" s="9" t="s">
        <v>875</v>
      </c>
      <c r="D5" s="9" t="s">
        <v>890</v>
      </c>
    </row>
    <row r="6" spans="1:4">
      <c r="A6" s="16" t="s">
        <v>11</v>
      </c>
      <c r="B6" s="11"/>
      <c r="D6" s="9" t="s">
        <v>891</v>
      </c>
    </row>
    <row r="7" spans="1:4">
      <c r="A7" s="16" t="s">
        <v>879</v>
      </c>
      <c r="B7" s="39" t="s">
        <v>889</v>
      </c>
      <c r="D7" s="9" t="s">
        <v>882</v>
      </c>
    </row>
    <row r="8" spans="1:4">
      <c r="A8" s="16" t="s">
        <v>13</v>
      </c>
      <c r="B8" s="21" t="s">
        <v>884</v>
      </c>
      <c r="D8" s="9" t="s">
        <v>892</v>
      </c>
    </row>
    <row r="9" spans="1:4">
      <c r="A9" s="16" t="s">
        <v>14</v>
      </c>
      <c r="B9" s="21" t="s">
        <v>25</v>
      </c>
      <c r="D9" s="9" t="s">
        <v>893</v>
      </c>
    </row>
    <row r="10" spans="1:4">
      <c r="A10" s="16" t="s">
        <v>15</v>
      </c>
      <c r="B10" s="21">
        <v>94720</v>
      </c>
      <c r="D10" s="9" t="s">
        <v>894</v>
      </c>
    </row>
    <row r="11" spans="1:4">
      <c r="A11" s="16" t="s">
        <v>809</v>
      </c>
      <c r="B11" s="21" t="s">
        <v>885</v>
      </c>
      <c r="D11" s="9" t="s">
        <v>895</v>
      </c>
    </row>
    <row r="12" spans="1:4">
      <c r="A12" s="16" t="s">
        <v>26</v>
      </c>
      <c r="B12" s="21" t="s">
        <v>886</v>
      </c>
    </row>
    <row r="13" spans="1:4">
      <c r="A13" s="16" t="s">
        <v>839</v>
      </c>
      <c r="B13" s="40">
        <v>3628</v>
      </c>
    </row>
    <row r="14" spans="1:4">
      <c r="A14" s="16" t="s">
        <v>16</v>
      </c>
      <c r="B14" s="12">
        <v>41044</v>
      </c>
    </row>
    <row r="15" spans="1:4">
      <c r="A15" s="16" t="s">
        <v>41</v>
      </c>
      <c r="B15" s="41" t="s">
        <v>887</v>
      </c>
      <c r="C15" s="9" t="s">
        <v>854</v>
      </c>
    </row>
    <row r="16" spans="1:4">
      <c r="A16" s="16" t="s">
        <v>40</v>
      </c>
      <c r="B16" s="12">
        <v>41075</v>
      </c>
      <c r="C16" s="9" t="s">
        <v>854</v>
      </c>
    </row>
    <row r="17" spans="1:34">
      <c r="A17" s="16" t="s">
        <v>811</v>
      </c>
      <c r="B17" s="42">
        <v>41078</v>
      </c>
      <c r="C17" s="9" t="s">
        <v>853</v>
      </c>
    </row>
    <row r="18" spans="1:34">
      <c r="A18" s="16" t="s">
        <v>42</v>
      </c>
      <c r="B18" s="38" t="s">
        <v>888</v>
      </c>
      <c r="C18" s="9" t="s">
        <v>43</v>
      </c>
    </row>
    <row r="19" spans="1:34">
      <c r="A19" s="16" t="s">
        <v>807</v>
      </c>
      <c r="B19" s="11"/>
      <c r="C19" s="9" t="s">
        <v>43</v>
      </c>
    </row>
    <row r="20" spans="1:34">
      <c r="A20" s="16" t="s">
        <v>808</v>
      </c>
      <c r="B20" s="37"/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722</v>
      </c>
      <c r="B24" s="9" t="s">
        <v>722</v>
      </c>
      <c r="C24" s="17">
        <v>0.2</v>
      </c>
      <c r="D24" s="29">
        <f>IF(Table5[[#This Row],[Mass (g)]]="","",Table5[[#This Row],[Mass (g)]]*VLOOKUP(Table5[[#This Row],[Nuclide]],Doedata,4)*37000000000)</f>
        <v>806.6</v>
      </c>
      <c r="F24" s="10" t="s">
        <v>823</v>
      </c>
      <c r="G24" s="10">
        <v>30</v>
      </c>
      <c r="I24" s="10" t="s">
        <v>896</v>
      </c>
      <c r="J24" s="25">
        <f>IF(Table5[[#This Row],[Activity (Bq)]]="","",Table5[[#This Row],[Activity (Bq)]]/37000000000)</f>
        <v>2.18E-8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35</v>
      </c>
      <c r="B25" s="9" t="s">
        <v>35</v>
      </c>
      <c r="C25" s="17">
        <v>0.2</v>
      </c>
      <c r="D25" s="29">
        <f>IF(Table5[[#This Row],[Mass (g)]]="","",Table5[[#This Row],[Mass (g)]]*VLOOKUP(Table5[[#This Row],[Nuclide]],Doedata,4)*37000000000)</f>
        <v>2486.4</v>
      </c>
      <c r="F25" s="10" t="s">
        <v>823</v>
      </c>
      <c r="G25" s="10">
        <v>30</v>
      </c>
      <c r="I25" s="10"/>
      <c r="J25" s="25">
        <f>IF(Table5[[#This Row],[Activity (Bq)]]="","",Table5[[#This Row],[Activity (Bq)]]/37000000000)</f>
        <v>6.7200000000000006E-8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452</v>
      </c>
      <c r="B26" s="9" t="s">
        <v>452</v>
      </c>
      <c r="C26" s="17">
        <v>0.02</v>
      </c>
      <c r="D26" s="29">
        <f>IF(Table5[[#This Row],[Mass (g)]]="","",Table5[[#This Row],[Mass (g)]]*VLOOKUP(Table5[[#This Row],[Nuclide]],Doedata,4)*37000000000)</f>
        <v>521700</v>
      </c>
      <c r="I26" s="10"/>
      <c r="J26" s="25">
        <f>IF(Table5[[#This Row],[Activity (Bq)]]="","",Table5[[#This Row],[Activity (Bq)]]/37000000000)</f>
        <v>1.4100000000000001E-5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537</v>
      </c>
      <c r="B27" s="9" t="s">
        <v>537</v>
      </c>
      <c r="C27" s="17">
        <v>0.02</v>
      </c>
      <c r="D27" s="29">
        <f>IF(Table5[[#This Row],[Mass (g)]]="","",Table5[[#This Row],[Mass (g)]]*VLOOKUP(Table5[[#This Row],[Nuclide]],Doedata,4)*37000000000)</f>
        <v>2908200.0000000005</v>
      </c>
      <c r="I27" s="10"/>
      <c r="J27" s="25">
        <f>IF(Table5[[#This Row],[Activity (Bq)]]="","",Table5[[#This Row],[Activity (Bq)]]/37000000000)</f>
        <v>7.8600000000000013E-5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192</v>
      </c>
      <c r="B28" s="9" t="s">
        <v>192</v>
      </c>
      <c r="C28" s="17">
        <v>2E-3</v>
      </c>
      <c r="D28" s="29">
        <f>IF(Table5[[#This Row],[Mass (g)]]="","",Table5[[#This Row],[Mass (g)]]*VLOOKUP(Table5[[#This Row],[Nuclide]],Doedata,4)*37000000000)</f>
        <v>314500.00000000006</v>
      </c>
      <c r="I28" s="10"/>
      <c r="J28" s="25">
        <f>IF(Table5[[#This Row],[Activity (Bq)]]="","",Table5[[#This Row],[Activity (Bq)]]/37000000000)</f>
        <v>8.5000000000000016E-6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C29" s="17"/>
      <c r="D29" s="29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C30" s="17"/>
      <c r="D30" s="29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C31" s="17"/>
      <c r="D31" s="29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C32" s="17"/>
      <c r="D32" s="29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8" t="s">
        <v>64</v>
      </c>
      <c r="AE32" s="16"/>
      <c r="AF32" s="16"/>
      <c r="AG32" s="16" t="s">
        <v>857</v>
      </c>
      <c r="AH32" s="16"/>
    </row>
    <row r="33" spans="3:34">
      <c r="C33" s="17"/>
      <c r="D33" s="29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8" t="s">
        <v>65</v>
      </c>
      <c r="AE33" s="16"/>
      <c r="AF33" s="16"/>
      <c r="AG33" s="16" t="s">
        <v>858</v>
      </c>
      <c r="AH33" s="16"/>
    </row>
    <row r="34" spans="3:34">
      <c r="C34" s="17"/>
      <c r="D34" s="29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8" t="s">
        <v>66</v>
      </c>
      <c r="AE34" s="16"/>
      <c r="AF34" s="16"/>
      <c r="AG34" s="16" t="s">
        <v>859</v>
      </c>
      <c r="AH34" s="16"/>
    </row>
    <row r="35" spans="3:34">
      <c r="C35" s="17"/>
      <c r="D35" s="29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8" t="s">
        <v>67</v>
      </c>
      <c r="AE35" s="16"/>
      <c r="AF35" s="16"/>
      <c r="AG35" s="16" t="s">
        <v>860</v>
      </c>
      <c r="AH35" s="16"/>
    </row>
    <row r="36" spans="3:34">
      <c r="C36" s="17"/>
      <c r="D36" s="29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8" t="s">
        <v>68</v>
      </c>
      <c r="AE36" s="16"/>
      <c r="AF36" s="16"/>
      <c r="AG36" s="16" t="s">
        <v>861</v>
      </c>
      <c r="AH36" s="16"/>
    </row>
    <row r="37" spans="3:34">
      <c r="C37" s="17"/>
      <c r="D37" s="29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8" t="s">
        <v>69</v>
      </c>
      <c r="AE37" s="16"/>
      <c r="AF37" s="16"/>
      <c r="AG37" s="16" t="s">
        <v>862</v>
      </c>
      <c r="AH37" s="16"/>
    </row>
    <row r="38" spans="3:34">
      <c r="C38" s="17"/>
      <c r="D38" s="29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8" t="s">
        <v>70</v>
      </c>
      <c r="AE38" s="16"/>
      <c r="AF38" s="16"/>
      <c r="AG38" s="16" t="s">
        <v>863</v>
      </c>
      <c r="AH38" s="16"/>
    </row>
    <row r="39" spans="3:34">
      <c r="C39" s="17"/>
      <c r="D39" s="29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8" t="s">
        <v>71</v>
      </c>
      <c r="AE39" s="16"/>
      <c r="AF39" s="16"/>
      <c r="AG39" s="16" t="s">
        <v>829</v>
      </c>
      <c r="AH39" s="16"/>
    </row>
    <row r="40" spans="3:34">
      <c r="C40" s="17"/>
      <c r="D40" s="29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8" t="s">
        <v>72</v>
      </c>
      <c r="AE40" s="16"/>
      <c r="AF40" s="16"/>
      <c r="AG40" s="16" t="s">
        <v>830</v>
      </c>
      <c r="AH40" s="16"/>
    </row>
    <row r="41" spans="3:34">
      <c r="C41" s="17"/>
      <c r="D41" s="29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8" t="s">
        <v>51</v>
      </c>
      <c r="AE41" s="16"/>
      <c r="AF41" s="16"/>
      <c r="AG41" s="16" t="s">
        <v>831</v>
      </c>
      <c r="AH41" s="16"/>
    </row>
    <row r="42" spans="3:34">
      <c r="C42" s="17"/>
      <c r="D42" s="29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3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3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3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3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3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3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1"/>
  <sheetViews>
    <sheetView workbookViewId="0">
      <selection activeCell="B5" sqref="B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452</v>
      </c>
      <c r="B5" s="18">
        <v>0.02</v>
      </c>
      <c r="C5" s="18">
        <v>521700</v>
      </c>
      <c r="D5" s="18">
        <v>1.4100000000000001E-5</v>
      </c>
    </row>
    <row r="6" spans="1:4">
      <c r="A6" s="24" t="s">
        <v>537</v>
      </c>
      <c r="B6" s="18">
        <v>0.02</v>
      </c>
      <c r="C6" s="18">
        <v>2908200.0000000005</v>
      </c>
      <c r="D6" s="18">
        <v>7.8600000000000013E-5</v>
      </c>
    </row>
    <row r="7" spans="1:4">
      <c r="A7" s="24" t="s">
        <v>722</v>
      </c>
      <c r="B7" s="18">
        <v>0.2</v>
      </c>
      <c r="C7" s="18">
        <v>806.6</v>
      </c>
      <c r="D7" s="18">
        <v>2.18E-8</v>
      </c>
    </row>
    <row r="8" spans="1:4">
      <c r="A8" s="24" t="s">
        <v>35</v>
      </c>
      <c r="B8" s="18">
        <v>0.2</v>
      </c>
      <c r="C8" s="18">
        <v>2486.4</v>
      </c>
      <c r="D8" s="18">
        <v>6.7200000000000006E-8</v>
      </c>
    </row>
    <row r="9" spans="1:4">
      <c r="A9" s="24" t="s">
        <v>842</v>
      </c>
      <c r="B9" s="18"/>
      <c r="C9" s="18">
        <v>0</v>
      </c>
      <c r="D9" s="18">
        <v>0</v>
      </c>
    </row>
    <row r="10" spans="1:4">
      <c r="A10" s="24" t="s">
        <v>192</v>
      </c>
      <c r="B10" s="18">
        <v>2E-3</v>
      </c>
      <c r="C10" s="18">
        <v>314500.00000000006</v>
      </c>
      <c r="D10" s="18">
        <v>8.5000000000000016E-6</v>
      </c>
    </row>
    <row r="11" spans="1:4">
      <c r="A11" s="24" t="s">
        <v>843</v>
      </c>
      <c r="B11" s="18">
        <v>0.44200000000000006</v>
      </c>
      <c r="C11" s="18">
        <v>3747693.0000000005</v>
      </c>
      <c r="D11" s="18">
        <v>1.0128900000000001E-4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Guoxin Tian</cp:lastModifiedBy>
  <cp:lastPrinted>2010-11-18T22:52:38Z</cp:lastPrinted>
  <dcterms:created xsi:type="dcterms:W3CDTF">2010-11-12T20:51:00Z</dcterms:created>
  <dcterms:modified xsi:type="dcterms:W3CDTF">2012-05-16T04:39:44Z</dcterms:modified>
</cp:coreProperties>
</file>