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hidePivotFieldList="1" autoCompressPictures="0"/>
  <bookViews>
    <workbookView xWindow="2940" yWindow="180" windowWidth="22560" windowHeight="186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<sst xmlns="http://schemas.openxmlformats.org/spreadsheetml/2006/main" count="3261" uniqueCount="899">
  <si>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</si>
  <si>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</si>
  <si>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</si>
  <si>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</si>
  <si>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</si>
  <si>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</si>
  <si>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</si>
  <si>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</si>
  <si>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</si>
  <si>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</si>
  <si>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</si>
  <si>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</si>
  <si>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</si>
  <si>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</si>
  <si>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</si>
  <si>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</si>
  <si>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</si>
  <si>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</si>
  <si>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</si>
  <si>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</si>
  <si>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</si>
  <si>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</si>
  <si>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</si>
  <si>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</si>
  <si>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</si>
  <si>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</si>
  <si>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</si>
  <si>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</si>
  <si>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</si>
  <si>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</si>
  <si>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</si>
  <si>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</si>
  <si>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</si>
  <si>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</si>
  <si>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</si>
  <si>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</si>
  <si>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</si>
  <si>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</si>
  <si>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</si>
  <si>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</si>
  <si>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</si>
  <si>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</si>
  <si>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</si>
  <si>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</si>
  <si>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</si>
  <si>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</si>
  <si>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</si>
  <si>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</si>
  <si>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</si>
  <si>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</si>
  <si>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</si>
  <si>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</si>
  <si>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</si>
  <si>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</si>
  <si>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</si>
  <si>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</si>
  <si>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</si>
  <si>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</si>
  <si>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</si>
  <si>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</si>
  <si>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</si>
  <si>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</si>
  <si>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</si>
  <si>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</si>
  <si>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</si>
  <si>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</si>
  <si>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</si>
  <si>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</si>
  <si>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</si>
  <si>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</si>
  <si>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</si>
  <si>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</si>
  <si>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</si>
  <si>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</si>
  <si>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</si>
  <si>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</si>
  <si>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</si>
  <si>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</si>
  <si>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</si>
  <si>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</si>
  <si>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</si>
  <si>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</si>
  <si>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</si>
  <si>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</si>
  <si>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</si>
  <si>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</si>
  <si>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</si>
  <si>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</si>
  <si>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</si>
  <si>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</si>
  <si>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</si>
  <si>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</si>
  <si>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</si>
  <si>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</si>
  <si>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</si>
  <si>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</si>
  <si>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</si>
  <si>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</si>
  <si>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</si>
  <si>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</si>
  <si>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</si>
  <si>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</si>
  <si>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</si>
  <si>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</si>
  <si>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</si>
  <si>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</si>
  <si>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</si>
  <si>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</si>
  <si>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</si>
  <si>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</si>
  <si>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</si>
  <si>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</si>
  <si>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</si>
  <si>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</si>
  <si>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</si>
  <si>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</si>
  <si>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</si>
  <si>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</si>
  <si>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</si>
  <si>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</si>
  <si>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</si>
  <si>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</si>
  <si>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</si>
  <si>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</si>
  <si>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</si>
  <si>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</si>
  <si>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</si>
  <si>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</si>
  <si>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</si>
  <si>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</si>
  <si>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</si>
  <si>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</si>
  <si>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</si>
  <si>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</si>
  <si>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</si>
  <si>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</si>
  <si>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</si>
  <si>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</si>
  <si>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</si>
  <si>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</si>
  <si>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</si>
  <si>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</si>
  <si>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</si>
  <si>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</si>
  <si>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</si>
  <si>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</si>
  <si>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</si>
  <si>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</si>
  <si>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</si>
  <si>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</si>
  <si>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</si>
  <si>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</si>
  <si>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</si>
  <si>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</si>
  <si>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</si>
  <si>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</si>
  <si>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</si>
  <si>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</si>
  <si>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</si>
  <si>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</si>
  <si>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</si>
  <si>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</si>
  <si>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</si>
  <si>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</si>
  <si>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</si>
  <si>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</si>
  <si>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</si>
  <si>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</si>
  <si>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</si>
  <si>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</si>
  <si>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</si>
  <si>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</si>
  <si>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</si>
  <si>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</si>
  <si>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</si>
  <si>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</si>
  <si>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</si>
  <si>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</si>
  <si>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</si>
  <si>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</si>
  <si>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</si>
  <si>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</si>
  <si>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</si>
  <si>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</si>
  <si>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</si>
  <si>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</si>
  <si>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</si>
  <si>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</si>
  <si>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</si>
  <si>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</si>
  <si>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</si>
  <si>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</si>
  <si>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</si>
  <si>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</si>
  <si>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</si>
  <si>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</si>
  <si>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</si>
  <si>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</si>
  <si>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</si>
  <si>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</si>
  <si>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</si>
  <si>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</si>
  <si>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</si>
  <si>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</si>
  <si>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</si>
  <si>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</si>
  <si>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</si>
  <si>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</si>
  <si>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</si>
  <si>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</si>
  <si>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</si>
  <si>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</si>
  <si>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</si>
  <si>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</si>
  <si>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</si>
  <si>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</si>
  <si>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</si>
  <si>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</si>
  <si>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</si>
  <si>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</si>
  <si>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</si>
  <si>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</si>
  <si>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</si>
  <si>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</si>
  <si>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</si>
  <si>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</si>
  <si>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</si>
  <si>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</si>
  <si>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</si>
  <si>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</si>
  <si>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</si>
  <si>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</si>
  <si>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</si>
  <si>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</si>
  <si>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</si>
  <si>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</si>
  <si>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</si>
  <si>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</si>
  <si>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</si>
  <si>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</si>
  <si>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</si>
  <si>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</si>
  <si>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</si>
  <si>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</si>
  <si>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</si>
  <si>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</si>
  <si>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</si>
  <si>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</si>
  <si>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</si>
  <si>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</si>
  <si>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</si>
  <si>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</si>
  <si>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</si>
  <si>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</si>
  <si>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</si>
  <si>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</si>
  <si>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</si>
  <si>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</si>
  <si>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</si>
  <si>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</si>
  <si>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</si>
  <si>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</si>
  <si>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</si>
  <si>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</si>
  <si>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</si>
  <si>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</si>
  <si>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</si>
  <si>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</si>
  <si>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</si>
  <si>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</si>
  <si>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</si>
  <si>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</si>
  <si>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</si>
  <si>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</si>
  <si>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</si>
  <si>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</si>
  <si>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</si>
  <si>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</si>
  <si>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</si>
  <si>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</si>
  <si>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</si>
  <si>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</si>
  <si>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</si>
  <si>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</si>
  <si>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</si>
  <si>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</si>
  <si>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</si>
  <si>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</si>
  <si>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</si>
  <si>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</si>
  <si>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</si>
  <si>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</si>
  <si>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</si>
  <si>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</si>
  <si>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</si>
  <si>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</si>
  <si>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</si>
  <si>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</si>
  <si>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</si>
  <si>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</si>
  <si>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</si>
  <si>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</si>
  <si>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</si>
  <si>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</si>
  <si>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</si>
  <si>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</si>
  <si>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</si>
  <si>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</si>
  <si>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</si>
  <si>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</si>
  <si>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</si>
  <si>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</si>
  <si>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</si>
  <si>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</si>
  <si>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</si>
  <si>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</si>
  <si>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</si>
  <si>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</si>
  <si>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</si>
  <si>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</si>
  <si>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</si>
  <si>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</si>
  <si>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</si>
  <si>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</si>
  <si>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</si>
  <si>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</si>
  <si>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</si>
  <si>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</si>
  <si>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</si>
  <si>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</si>
  <si>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</si>
  <si>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</si>
  <si>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</si>
  <si>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</si>
  <si>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</si>
  <si>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</si>
  <si>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</si>
  <si>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</si>
  <si>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</si>
  <si>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</si>
  <si>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</si>
  <si>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</si>
  <si>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</si>
  <si>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</si>
  <si>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</si>
  <si>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</si>
  <si>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</si>
  <si>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</si>
  <si>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</si>
  <si>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</si>
  <si>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</si>
  <si>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</si>
  <si>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</si>
  <si>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</si>
  <si>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</si>
  <si>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</si>
  <si>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</si>
  <si>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</si>
  <si>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</si>
  <si>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</si>
  <si>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</si>
  <si>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</si>
  <si>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</si>
  <si>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</si>
  <si>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</si>
  <si>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</si>
  <si>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</si>
  <si>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</si>
  <si>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</si>
  <si>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</si>
  <si>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</si>
  <si>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</si>
  <si>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</si>
  <si>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</si>
  <si>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</si>
  <si>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</si>
  <si>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</si>
  <si>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</si>
  <si>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</si>
  <si>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</si>
  <si>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</si>
  <si>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</si>
  <si>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</si>
  <si>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</si>
  <si>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</si>
  <si>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</si>
  <si>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</si>
  <si>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</si>
  <si>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</si>
  <si>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</si>
  <si>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</si>
  <si>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</si>
  <si>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</si>
  <si>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</si>
  <si>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</si>
  <si>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</si>
  <si>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</si>
  <si>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</si>
  <si>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</si>
  <si>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</si>
  <si>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</si>
  <si>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</si>
  <si>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</si>
  <si>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</si>
  <si>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</si>
  <si>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</si>
  <si>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</si>
  <si>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</si>
  <si>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</si>
  <si>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</si>
  <si>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</si>
  <si>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</si>
  <si>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</si>
  <si>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</si>
  <si>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</si>
  <si>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</si>
  <si>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</si>
  <si>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</si>
  <si>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</si>
  <si>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</si>
  <si>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</si>
  <si>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</si>
  <si>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</si>
  <si>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</si>
  <si>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</si>
  <si>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</si>
  <si>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</si>
  <si>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</si>
  <si>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</si>
  <si>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</si>
  <si>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</si>
  <si>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</si>
  <si>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</si>
  <si>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</si>
  <si>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</si>
  <si>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</si>
  <si>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</si>
  <si>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</si>
  <si>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</si>
  <si>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</si>
  <si>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</si>
  <si>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</si>
  <si>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</si>
  <si>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</si>
  <si>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</si>
  <si>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</si>
  <si>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</si>
  <si>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</si>
  <si>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</si>
  <si>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</si>
  <si>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</si>
  <si>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</si>
  <si>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</si>
  <si>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</si>
  <si>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</si>
  <si>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</si>
  <si>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</si>
  <si>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</si>
  <si>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</si>
  <si>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</si>
  <si>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</si>
  <si>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</si>
  <si>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</si>
  <si>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</si>
  <si>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</si>
  <si>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</si>
  <si>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</si>
  <si>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</si>
  <si>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</si>
  <si>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</si>
  <si>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</si>
  <si>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</si>
  <si>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</si>
  <si>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</si>
  <si>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</si>
  <si>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</si>
  <si>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</si>
  <si>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</si>
  <si>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</si>
  <si>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</si>
  <si>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</si>
  <si>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</si>
  <si>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</si>
  <si>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</si>
  <si>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</si>
  <si>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</si>
  <si>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</si>
  <si>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</si>
  <si>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</si>
  <si>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</si>
  <si>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</si>
  <si>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</si>
  <si>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</si>
  <si>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</si>
  <si>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</si>
  <si>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</si>
  <si>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</si>
  <si>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</si>
  <si>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</si>
  <si>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</si>
  <si>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</si>
  <si>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</si>
  <si>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</si>
  <si>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</si>
  <si>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</si>
  <si>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</si>
  <si>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</si>
  <si>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</si>
  <si>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</si>
  <si>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</si>
  <si>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</si>
  <si>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</si>
  <si>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</si>
  <si>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</si>
  <si>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</si>
  <si>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</si>
  <si>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</si>
  <si>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</si>
  <si>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</si>
  <si>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</si>
  <si>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</si>
  <si>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</si>
  <si>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</si>
  <si>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</si>
  <si>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</si>
  <si>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</si>
  <si>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</si>
  <si>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</si>
  <si>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</si>
  <si>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</si>
  <si>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</si>
  <si>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</si>
  <si>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</si>
  <si>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</si>
  <si>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</si>
  <si>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</si>
  <si>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</si>
  <si>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</si>
  <si>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</si>
  <si>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</si>
  <si>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</si>
  <si>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</si>
  <si>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</si>
  <si>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</si>
  <si>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</si>
  <si>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</si>
  <si>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</si>
  <si>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</si>
  <si>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</si>
  <si>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</si>
  <si>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</si>
  <si>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</si>
  <si>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</si>
  <si>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</si>
  <si>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</si>
  <si>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</si>
  <si>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</si>
  <si>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</si>
  <si>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</si>
  <si>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</si>
  <si>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</si>
  <si>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</si>
  <si>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</si>
  <si>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</si>
  <si>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</si>
  <si>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</si>
  <si>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</si>
  <si>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</si>
  <si>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</si>
  <si>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</si>
  <si>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</si>
  <si>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</si>
  <si>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</si>
  <si>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</si>
  <si>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</si>
  <si>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</si>
  <si>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</si>
  <si>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</si>
  <si>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</si>
  <si>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</si>
  <si>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</si>
  <si>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</si>
  <si>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</si>
  <si>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</si>
  <si>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</si>
  <si>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</si>
  <si>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</si>
  <si>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</si>
  <si>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</si>
  <si>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</si>
  <si>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</si>
  <si>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</si>
  <si>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</si>
  <si>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</si>
  <si>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</si>
  <si>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</si>
  <si>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</si>
  <si>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</si>
  <si>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</si>
  <si>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</si>
  <si>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</si>
  <si>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</si>
  <si>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</si>
  <si>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</si>
  <si>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</si>
  <si>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</si>
  <si>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</si>
  <si>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</si>
  <si>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</si>
  <si>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</si>
  <si>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</si>
  <si>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</si>
  <si>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</si>
  <si>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</si>
  <si>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</si>
  <si>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</si>
  <si>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</si>
  <si>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</si>
  <si>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</si>
  <si>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</si>
  <si>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</si>
  <si>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</si>
  <si>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</si>
  <si>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</si>
  <si>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</si>
  <si>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</si>
  <si>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</si>
  <si>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</si>
  <si>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</si>
  <si>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</si>
  <si>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</si>
  <si>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</si>
  <si>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</si>
  <si>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</si>
  <si>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</si>
  <si>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</si>
  <si>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</si>
  <si>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</si>
  <si>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</si>
  <si>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</si>
  <si>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</si>
  <si>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</si>
  <si>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</si>
  <si>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</si>
  <si>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</si>
  <si>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</si>
  <si>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</si>
  <si>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</si>
  <si>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</si>
  <si>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</si>
  <si>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</si>
  <si>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</si>
  <si>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</si>
  <si>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</si>
  <si>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</si>
  <si>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</si>
  <si>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</si>
  <si>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</si>
  <si>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</si>
  <si>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</si>
  <si>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</si>
  <si>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</si>
  <si>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</si>
  <si>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</si>
  <si>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</si>
  <si>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</si>
  <si>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</si>
  <si>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</si>
  <si>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</si>
  <si>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</si>
  <si>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</si>
  <si>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</si>
  <si>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</si>
  <si>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</si>
  <si>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</si>
  <si>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</si>
  <si>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</si>
  <si>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</si>
  <si>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</si>
  <si>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</si>
  <si>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</si>
  <si>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</si>
  <si>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</si>
  <si>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</si>
  <si>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</si>
  <si>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</si>
  <si>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</si>
  <si>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</si>
  <si>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</si>
  <si>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</si>
  <si>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</si>
  <si>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</si>
  <si>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</si>
  <si>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</si>
  <si>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</si>
  <si>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</si>
  <si>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</si>
  <si>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</si>
  <si>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</si>
  <si>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</si>
  <si>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</si>
  <si>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</si>
  <si>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</si>
  <si>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</si>
  <si>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</si>
  <si>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</si>
  <si>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</si>
  <si>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</si>
  <si>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</si>
  <si>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</si>
  <si>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</si>
  <si>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</si>
  <si>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</si>
  <si>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</si>
  <si>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</si>
  <si>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</si>
  <si>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</si>
  <si>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</si>
  <si>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</si>
  <si>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</si>
  <si>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</si>
  <si>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</si>
  <si>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</si>
  <si>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</si>
  <si>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</si>
  <si>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</si>
  <si>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</si>
  <si>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</si>
  <si>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</si>
  <si>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</si>
  <si>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</si>
  <si>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</si>
  <si>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</si>
  <si>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</si>
  <si>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</si>
  <si>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</si>
  <si>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</si>
  <si>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</si>
  <si>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</si>
  <si>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</si>
  <si>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</si>
  <si>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</si>
  <si>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</si>
  <si>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</si>
  <si>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</si>
  <si>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</si>
  <si>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</si>
  <si>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</si>
  <si>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</si>
  <si>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</si>
  <si>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</si>
  <si>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</si>
  <si>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</si>
  <si>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</si>
  <si>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</si>
  <si>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</si>
  <si>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</si>
  <si>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</si>
  <si>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</si>
  <si>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</si>
  <si>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</si>
  <si>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</si>
  <si>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</si>
  <si>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</si>
  <si>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</si>
  <si>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</si>
  <si>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</si>
  <si>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</si>
  <si>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</si>
  <si>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</si>
  <si>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</si>
  <si>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</si>
  <si>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</si>
  <si>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</si>
  <si>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</si>
  <si>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</si>
  <si>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</si>
  <si>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</si>
  <si>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</si>
  <si>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</si>
  <si>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</si>
  <si>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</si>
  <si>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</si>
  <si>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</si>
  <si>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</si>
  <si>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</si>
  <si>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</si>
  <si>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</si>
  <si>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</si>
  <si>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</si>
  <si>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</si>
  <si>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</si>
  <si>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</si>
  <si>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</si>
  <si>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</si>
  <si>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</si>
  <si>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</si>
  <si>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</si>
  <si>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</si>
  <si>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</si>
  <si>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</si>
  <si>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</si>
  <si>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</si>
  <si>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</si>
  <si>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</si>
  <si>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</si>
  <si>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</si>
  <si>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</si>
  <si>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</si>
  <si>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</si>
  <si>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</si>
  <si>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</si>
  <si>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</si>
  <si>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</si>
  <si>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</si>
  <si>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</si>
  <si>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</si>
  <si>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</si>
  <si>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</si>
  <si>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</si>
  <si>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</si>
  <si>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</si>
  <si>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</si>
  <si>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</si>
  <si>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</si>
  <si>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</si>
  <si>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</si>
  <si>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</si>
  <si>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</si>
  <si>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</si>
  <si>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</si>
  <si>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</si>
  <si>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</si>
  <si>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</si>
  <si>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</si>
  <si>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</si>
  <si>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</si>
  <si>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</si>
  <si>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</si>
  <si>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</si>
  <si>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</si>
  <si>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</si>
  <si>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</si>
  <si>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</si>
  <si>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</si>
  <si>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</si>
  <si>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</si>
  <si>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</si>
  <si>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</si>
  <si>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</si>
  <si>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</si>
  <si>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</si>
  <si>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</si>
  <si>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</si>
  <si>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</si>
  <si>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</si>
  <si>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</si>
  <si>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</si>
  <si>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</si>
  <si>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</si>
  <si>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</si>
  <si>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</si>
  <si>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</si>
  <si>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</si>
  <si>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</si>
  <si>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</si>
  <si>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</si>
  <si>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</si>
  <si>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</si>
  <si>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</si>
  <si>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</si>
  <si>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</si>
  <si>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</si>
  <si>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</si>
  <si>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</si>
  <si>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</si>
  <si>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</si>
  <si>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</si>
  <si>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</si>
  <si>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</si>
  <si>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Lukens</t>
  </si>
  <si>
    <t>Wayne</t>
  </si>
  <si>
    <t>LBNL</t>
  </si>
  <si>
    <t>MS 70A-1150</t>
  </si>
  <si>
    <t>1 Cyclotron Rd</t>
  </si>
  <si>
    <t>wwlukens@lbl.gov</t>
  </si>
  <si>
    <t>Berkeley</t>
  </si>
  <si>
    <t>US</t>
  </si>
  <si>
    <t>510 486 4305</t>
  </si>
  <si>
    <t>May 14, 2012</t>
  </si>
  <si>
    <t>June 17 2012</t>
  </si>
  <si>
    <t>June 20 2012</t>
  </si>
  <si>
    <t>Not necessary for LBNL returns</t>
  </si>
  <si>
    <t>Many samples</t>
  </si>
  <si>
    <t>oxide</t>
  </si>
  <si>
    <t>liquid</t>
  </si>
  <si>
    <t>One sample</t>
  </si>
  <si>
    <t>solid</t>
  </si>
  <si>
    <t>Tc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</si>
</sst>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I1" zoomScale="125" zoomScaleNormal="125" zoomScalePageLayoutView="125" workbookViewId="0">
      <pane ySplit="23" topLeftCell="A24" activePane="bottomLeft" state="frozenSplit"/>
      <selection activeCell="C5" sqref="C5"/>
      <selection pane="bottomLeft" activeCell="I33" sqref="I33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880</v>
      </c>
    </row>
    <row r="3" spans="1:3">
      <c r="A3" s="18" t="s">
        <v>9</v>
      </c>
      <c r="B3" s="11" t="s">
        <v>881</v>
      </c>
    </row>
    <row r="4" spans="1:3">
      <c r="A4" s="18" t="s">
        <v>12</v>
      </c>
      <c r="B4" s="11" t="s">
        <v>882</v>
      </c>
    </row>
    <row r="5" spans="1:3">
      <c r="A5" s="18" t="s">
        <v>10</v>
      </c>
      <c r="B5" s="11" t="s">
        <v>883</v>
      </c>
      <c r="C5" s="9" t="s">
        <v>875</v>
      </c>
    </row>
    <row r="6" spans="1:3">
      <c r="A6" s="18" t="s">
        <v>11</v>
      </c>
      <c r="B6" s="11" t="s">
        <v>884</v>
      </c>
    </row>
    <row r="7" spans="1:3">
      <c r="A7" s="18" t="s">
        <v>879</v>
      </c>
      <c r="B7" s="11" t="s">
        <v>885</v>
      </c>
    </row>
    <row r="8" spans="1:3">
      <c r="A8" s="18" t="s">
        <v>13</v>
      </c>
      <c r="B8" s="11" t="s">
        <v>886</v>
      </c>
    </row>
    <row r="9" spans="1:3">
      <c r="A9" s="18" t="s">
        <v>14</v>
      </c>
      <c r="B9" s="11" t="s">
        <v>25</v>
      </c>
    </row>
    <row r="10" spans="1:3">
      <c r="A10" s="18" t="s">
        <v>15</v>
      </c>
      <c r="B10" s="11">
        <v>94720</v>
      </c>
    </row>
    <row r="11" spans="1:3">
      <c r="A11" s="18" t="s">
        <v>809</v>
      </c>
      <c r="B11" s="11" t="s">
        <v>887</v>
      </c>
    </row>
    <row r="12" spans="1:3">
      <c r="A12" s="18" t="s">
        <v>26</v>
      </c>
      <c r="B12" s="23" t="s">
        <v>888</v>
      </c>
    </row>
    <row r="13" spans="1:3">
      <c r="A13" s="18" t="s">
        <v>839</v>
      </c>
      <c r="B13" s="12">
        <v>3746</v>
      </c>
    </row>
    <row r="14" spans="1:3">
      <c r="A14" s="18" t="s">
        <v>16</v>
      </c>
      <c r="B14" s="30" t="s">
        <v>889</v>
      </c>
    </row>
    <row r="15" spans="1:3">
      <c r="A15" s="18" t="s">
        <v>41</v>
      </c>
      <c r="B15" s="12">
        <v>41215</v>
      </c>
      <c r="C15" s="9" t="s">
        <v>854</v>
      </c>
    </row>
    <row r="16" spans="1:3">
      <c r="A16" s="18" t="s">
        <v>40</v>
      </c>
      <c r="B16" s="14" t="s">
        <v>890</v>
      </c>
      <c r="C16" s="9" t="s">
        <v>854</v>
      </c>
    </row>
    <row r="17" spans="1:34">
      <c r="A17" s="18" t="s">
        <v>811</v>
      </c>
      <c r="B17" s="13" t="s">
        <v>891</v>
      </c>
      <c r="C17" s="9" t="s">
        <v>853</v>
      </c>
    </row>
    <row r="18" spans="1:34">
      <c r="A18" s="18" t="s">
        <v>42</v>
      </c>
      <c r="B18" s="11" t="s">
        <v>892</v>
      </c>
      <c r="C18" s="9" t="s">
        <v>43</v>
      </c>
    </row>
    <row r="19" spans="1:34">
      <c r="A19" s="18" t="s">
        <v>807</v>
      </c>
      <c r="B19" s="11"/>
      <c r="C19" s="9" t="s">
        <v>43</v>
      </c>
    </row>
    <row r="20" spans="1:34">
      <c r="A20" s="18" t="s">
        <v>808</v>
      </c>
      <c r="B20" s="40"/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C24" s="19"/>
      <c r="D24" s="32" t="str">
        <f>IF(Table5[[#This Row],[Mass (g)]]="","",Table5[[#This Row],[Mass (g)]]*VLOOKUP(Table5[[#This Row],[Nuclide]],Doedata,4)*37000000000)</f>
        <v/>
      </c>
      <c r="I24" s="10"/>
      <c r="J24" s="27" t="str">
        <f>IF(Table5[[#This Row],[Activity (Bq)]]="","",Table5[[#This Row],[Activity (Bq)]]/37000000000)</f>
        <v/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898</v>
      </c>
      <c r="B33" s="9" t="s">
        <v>698</v>
      </c>
      <c r="C33" s="19">
        <v>1E-3</v>
      </c>
      <c r="D33" s="32">
        <f>IF(Table5[[#This Row],[Mass (g)]]="","",Table5[[#This Row],[Mass (g)]]*VLOOKUP(Table5[[#This Row],[Nuclide]],Doedata,4)*37000000000)</f>
        <v>629000.00000000012</v>
      </c>
      <c r="E33" s="10" t="s">
        <v>30</v>
      </c>
      <c r="F33" s="10" t="s">
        <v>821</v>
      </c>
      <c r="G33" s="10">
        <v>30</v>
      </c>
      <c r="H33" s="10" t="s">
        <v>859</v>
      </c>
      <c r="I33" s="10"/>
      <c r="J33" s="27">
        <f>IF(Table5[[#This Row],[Activity (Bq)]]="","",Table5[[#This Row],[Activity (Bq)]]/37000000000)</f>
        <v>1.7000000000000003E-5</v>
      </c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893</v>
      </c>
      <c r="B34" s="9" t="s">
        <v>698</v>
      </c>
      <c r="C34" s="19">
        <v>0.1</v>
      </c>
      <c r="D34" s="32">
        <f>IF(Table5[[#This Row],[Mass (g)]]="","",Table5[[#This Row],[Mass (g)]]*VLOOKUP(Table5[[#This Row],[Nuclide]],Doedata,4)*37000000000)</f>
        <v>62900000.000000007</v>
      </c>
      <c r="E34" s="10" t="s">
        <v>30</v>
      </c>
      <c r="F34" s="10" t="s">
        <v>894</v>
      </c>
      <c r="G34" s="10">
        <v>30</v>
      </c>
      <c r="H34" s="10" t="s">
        <v>829</v>
      </c>
      <c r="I34" s="10"/>
      <c r="J34" s="27">
        <f>IF(Table5[[#This Row],[Activity (Bq)]]="","",Table5[[#This Row],[Activity (Bq)]]/37000000000)</f>
        <v>1.7000000000000001E-3</v>
      </c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893</v>
      </c>
      <c r="B35" s="9" t="s">
        <v>698</v>
      </c>
      <c r="C35" s="19">
        <v>0.1</v>
      </c>
      <c r="D35" s="32">
        <f>IF(Table5[[#This Row],[Mass (g)]]="","",Table5[[#This Row],[Mass (g)]]*VLOOKUP(Table5[[#This Row],[Nuclide]],Doedata,4)*37000000000)</f>
        <v>62900000.000000007</v>
      </c>
      <c r="E35" s="10" t="s">
        <v>895</v>
      </c>
      <c r="F35" s="10" t="s">
        <v>821</v>
      </c>
      <c r="G35" s="10">
        <v>30</v>
      </c>
      <c r="H35" s="10" t="s">
        <v>858</v>
      </c>
      <c r="I35" s="10"/>
      <c r="J35" s="27">
        <f>IF(Table5[[#This Row],[Activity (Bq)]]="","",Table5[[#This Row],[Activity (Bq)]]/37000000000)</f>
        <v>1.7000000000000001E-3</v>
      </c>
      <c r="AD35" s="31" t="s">
        <v>67</v>
      </c>
      <c r="AE35" s="18"/>
      <c r="AF35" s="18"/>
      <c r="AG35" s="18" t="s">
        <v>860</v>
      </c>
      <c r="AH35" s="18"/>
    </row>
    <row r="36" spans="1:34">
      <c r="A36" s="9" t="s">
        <v>896</v>
      </c>
      <c r="B36" s="9" t="s">
        <v>35</v>
      </c>
      <c r="C36" s="19">
        <v>0.1</v>
      </c>
      <c r="D36" s="32">
        <f>IF(Table5[[#This Row],[Mass (g)]]="","",Table5[[#This Row],[Mass (g)]]*VLOOKUP(Table5[[#This Row],[Nuclide]],Doedata,4)*37000000000)</f>
        <v>1243.2</v>
      </c>
      <c r="E36" s="10" t="s">
        <v>897</v>
      </c>
      <c r="F36" s="10" t="s">
        <v>823</v>
      </c>
      <c r="G36" s="10">
        <v>30</v>
      </c>
      <c r="H36" s="10" t="s">
        <v>868</v>
      </c>
      <c r="I36" s="10"/>
      <c r="J36" s="27">
        <f>IF(Table5[[#This Row],[Activity (Bq)]]="","",Table5[[#This Row],[Activity (Bq)]]/37000000000)</f>
        <v>3.3600000000000003E-8</v>
      </c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1:34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1:34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1:34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1:34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1:34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1:34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1:34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1:34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1:34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878</v>
      </c>
      <c r="AH60" s="18"/>
    </row>
    <row r="61" spans="3:34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topLeftCell="B1"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2012-05-14T16:17:13Z</dcterms:modified>
</cp:coreProperties>
</file>