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<sst xmlns="http://schemas.openxmlformats.org/spreadsheetml/2006/main" count="3250" uniqueCount="891">
  <si>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</si>
  <si>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</si>
  <si>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</si>
  <si>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</si>
  <si>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</si>
  <si>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</si>
  <si>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</si>
  <si>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</si>
  <si>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</si>
  <si>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</si>
  <si>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</si>
  <si>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</si>
  <si>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</si>
  <si>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</si>
  <si>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</si>
  <si>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</si>
  <si>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</si>
  <si>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</si>
  <si>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</si>
  <si>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</si>
  <si>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</si>
  <si>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</si>
  <si>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</si>
  <si>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</si>
  <si>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</si>
  <si>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</si>
  <si>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</si>
  <si>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</si>
  <si>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</si>
  <si>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</si>
  <si>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</si>
  <si>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</si>
  <si>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</si>
  <si>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</si>
  <si>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</si>
  <si>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</si>
  <si>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</si>
  <si>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</si>
  <si>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</si>
  <si>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</si>
  <si>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</si>
  <si>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</si>
  <si>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</si>
  <si>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</si>
  <si>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</si>
  <si>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</si>
  <si>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</si>
  <si>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</si>
  <si>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</si>
  <si>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</si>
  <si>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</si>
  <si>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</si>
  <si>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</si>
  <si>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</si>
  <si>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</si>
  <si>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</si>
  <si>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</si>
  <si>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</si>
  <si>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</si>
  <si>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</si>
  <si>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</si>
  <si>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</si>
  <si>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</si>
  <si>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</si>
  <si>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</si>
  <si>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</si>
  <si>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</si>
  <si>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</si>
  <si>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</si>
  <si>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</si>
  <si>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</si>
  <si>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</si>
  <si>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</si>
  <si>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</si>
  <si>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</si>
  <si>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</si>
  <si>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</si>
  <si>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</si>
  <si>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</si>
  <si>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</si>
  <si>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</si>
  <si>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</si>
  <si>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</si>
  <si>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</si>
  <si>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</si>
  <si>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</si>
  <si>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</si>
  <si>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</si>
  <si>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</si>
  <si>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</si>
  <si>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</si>
  <si>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</si>
  <si>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</si>
  <si>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</si>
  <si>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</si>
  <si>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</si>
  <si>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</si>
  <si>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</si>
  <si>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</si>
  <si>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</si>
  <si>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</si>
  <si>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</si>
  <si>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</si>
  <si>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</si>
  <si>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</si>
  <si>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</si>
  <si>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</si>
  <si>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</si>
  <si>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</si>
  <si>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</si>
  <si>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</si>
  <si>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</si>
  <si>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</si>
  <si>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</si>
  <si>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</si>
  <si>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</si>
  <si>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</si>
  <si>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</si>
  <si>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</si>
  <si>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</si>
  <si>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</si>
  <si>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</si>
  <si>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</si>
  <si>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</si>
  <si>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</si>
  <si>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</si>
  <si>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</si>
  <si>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</si>
  <si>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</si>
  <si>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</si>
  <si>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</si>
  <si>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</si>
  <si>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</si>
  <si>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</si>
  <si>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</si>
  <si>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</si>
  <si>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</si>
  <si>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</si>
  <si>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</si>
  <si>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</si>
  <si>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</si>
  <si>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</si>
  <si>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</si>
  <si>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</si>
  <si>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</si>
  <si>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</si>
  <si>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</si>
  <si>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</si>
  <si>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</si>
  <si>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</si>
  <si>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</si>
  <si>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</si>
  <si>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</si>
  <si>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</si>
  <si>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</si>
  <si>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</si>
  <si>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</si>
  <si>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</si>
  <si>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</si>
  <si>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</si>
  <si>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</si>
  <si>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</si>
  <si>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</si>
  <si>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</si>
  <si>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</si>
  <si>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</si>
  <si>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</si>
  <si>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</si>
  <si>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</si>
  <si>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</si>
  <si>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</si>
  <si>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</si>
  <si>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</si>
  <si>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</si>
  <si>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</si>
  <si>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</si>
  <si>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</si>
  <si>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</si>
  <si>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</si>
  <si>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</si>
  <si>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</si>
  <si>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</si>
  <si>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</si>
  <si>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</si>
  <si>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</si>
  <si>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</si>
  <si>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</si>
  <si>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</si>
  <si>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</si>
  <si>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</si>
  <si>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</si>
  <si>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</si>
  <si>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</si>
  <si>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</si>
  <si>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</si>
  <si>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</si>
  <si>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</si>
  <si>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</si>
  <si>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</si>
  <si>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</si>
  <si>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</si>
  <si>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</si>
  <si>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</si>
  <si>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</si>
  <si>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</si>
  <si>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</si>
  <si>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</si>
  <si>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</si>
  <si>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</si>
  <si>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</si>
  <si>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</si>
  <si>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</si>
  <si>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</si>
  <si>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</si>
  <si>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</si>
  <si>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</si>
  <si>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</si>
  <si>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</si>
  <si>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</si>
  <si>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</si>
  <si>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</si>
  <si>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</si>
  <si>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</si>
  <si>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</si>
  <si>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</si>
  <si>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</si>
  <si>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</si>
  <si>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</si>
  <si>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</si>
  <si>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</si>
  <si>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</si>
  <si>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</si>
  <si>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</si>
  <si>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</si>
  <si>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</si>
  <si>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</si>
  <si>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</si>
  <si>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</si>
  <si>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</si>
  <si>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</si>
  <si>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</si>
  <si>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</si>
  <si>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</si>
  <si>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</si>
  <si>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</si>
  <si>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</si>
  <si>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</si>
  <si>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</si>
  <si>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</si>
  <si>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</si>
  <si>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</si>
  <si>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</si>
  <si>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</si>
  <si>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</si>
  <si>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</si>
  <si>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</si>
  <si>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</si>
  <si>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</si>
  <si>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</si>
  <si>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</si>
  <si>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</si>
  <si>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</si>
  <si>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</si>
  <si>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</si>
  <si>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</si>
  <si>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</si>
  <si>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</si>
  <si>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</si>
  <si>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</si>
  <si>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</si>
  <si>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</si>
  <si>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</si>
  <si>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</si>
  <si>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</si>
  <si>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</si>
  <si>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</si>
  <si>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</si>
  <si>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</si>
  <si>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</si>
  <si>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</si>
  <si>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</si>
  <si>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</si>
  <si>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</si>
  <si>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</si>
  <si>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</si>
  <si>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</si>
  <si>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</si>
  <si>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</si>
  <si>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</si>
  <si>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</si>
  <si>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</si>
  <si>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</si>
  <si>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</si>
  <si>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</si>
  <si>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</si>
  <si>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</si>
  <si>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</si>
  <si>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</si>
  <si>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</si>
  <si>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</si>
  <si>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</si>
  <si>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</si>
  <si>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</si>
  <si>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</si>
  <si>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</si>
  <si>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</si>
  <si>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</si>
  <si>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</si>
  <si>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</si>
  <si>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</si>
  <si>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</si>
  <si>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</si>
  <si>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</si>
  <si>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</si>
  <si>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</si>
  <si>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</si>
  <si>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</si>
  <si>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</si>
  <si>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</si>
  <si>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</si>
  <si>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</si>
  <si>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</si>
  <si>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</si>
  <si>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</si>
  <si>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</si>
  <si>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</si>
  <si>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</si>
  <si>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</si>
  <si>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</si>
  <si>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</si>
  <si>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</si>
  <si>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</si>
  <si>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</si>
  <si>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</si>
  <si>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</si>
  <si>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</si>
  <si>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</si>
  <si>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</si>
  <si>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</si>
  <si>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</si>
  <si>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</si>
  <si>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</si>
  <si>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</si>
  <si>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</si>
  <si>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</si>
  <si>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</si>
  <si>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</si>
  <si>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</si>
  <si>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</si>
  <si>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</si>
  <si>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</si>
  <si>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</si>
  <si>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</si>
  <si>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</si>
  <si>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</si>
  <si>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</si>
  <si>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</si>
  <si>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</si>
  <si>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</si>
  <si>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</si>
  <si>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</si>
  <si>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</si>
  <si>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</si>
  <si>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</si>
  <si>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</si>
  <si>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</si>
  <si>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</si>
  <si>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</si>
  <si>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</si>
  <si>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</si>
  <si>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</si>
  <si>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</si>
  <si>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</si>
  <si>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</si>
  <si>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</si>
  <si>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</si>
  <si>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</si>
  <si>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</si>
  <si>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</si>
  <si>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</si>
  <si>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</si>
  <si>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</si>
  <si>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</si>
  <si>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</si>
  <si>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</si>
  <si>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</si>
  <si>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</si>
  <si>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</si>
  <si>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</si>
  <si>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</si>
  <si>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</si>
  <si>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</si>
  <si>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</si>
  <si>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</si>
  <si>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</si>
  <si>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</si>
  <si>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</si>
  <si>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</si>
  <si>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</si>
  <si>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</si>
  <si>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</si>
  <si>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</si>
  <si>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</si>
  <si>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</si>
  <si>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</si>
  <si>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</si>
  <si>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</si>
  <si>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</si>
  <si>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</si>
  <si>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</si>
  <si>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</si>
  <si>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</si>
  <si>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</si>
  <si>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</si>
  <si>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</si>
  <si>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</si>
  <si>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</si>
  <si>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</si>
  <si>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</si>
  <si>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</si>
  <si>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</si>
  <si>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</si>
  <si>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</si>
  <si>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</si>
  <si>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</si>
  <si>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</si>
  <si>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</si>
  <si>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</si>
  <si>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</si>
  <si>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</si>
  <si>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</si>
  <si>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</si>
  <si>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</si>
  <si>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</si>
  <si>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</si>
  <si>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</si>
  <si>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</si>
  <si>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</si>
  <si>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</si>
  <si>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</si>
  <si>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</si>
  <si>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</si>
  <si>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</si>
  <si>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</si>
  <si>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</si>
  <si>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</si>
  <si>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</si>
  <si>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</si>
  <si>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</si>
  <si>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</si>
  <si>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</si>
  <si>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</si>
  <si>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</si>
  <si>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</si>
  <si>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</si>
  <si>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</si>
  <si>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</si>
  <si>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</si>
  <si>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</si>
  <si>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</si>
  <si>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</si>
  <si>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</si>
  <si>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</si>
  <si>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</si>
  <si>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</si>
  <si>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</si>
  <si>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</si>
  <si>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</si>
  <si>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</si>
  <si>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</si>
  <si>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</si>
  <si>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</si>
  <si>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</si>
  <si>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</si>
  <si>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</si>
  <si>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</si>
  <si>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</si>
  <si>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</si>
  <si>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</si>
  <si>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</si>
  <si>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</si>
  <si>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</si>
  <si>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</si>
  <si>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</si>
  <si>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</si>
  <si>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</si>
  <si>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</si>
  <si>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</si>
  <si>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</si>
  <si>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</si>
  <si>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</si>
  <si>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</si>
  <si>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</si>
  <si>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</si>
  <si>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</si>
  <si>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</si>
  <si>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</si>
  <si>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</si>
  <si>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</si>
  <si>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</si>
  <si>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</si>
  <si>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</si>
  <si>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</si>
  <si>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</si>
  <si>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</si>
  <si>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</si>
  <si>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</si>
  <si>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</si>
  <si>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</si>
  <si>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</si>
  <si>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</si>
  <si>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</si>
  <si>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</si>
  <si>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</si>
  <si>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</si>
  <si>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</si>
  <si>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</si>
  <si>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</si>
  <si>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</si>
  <si>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</si>
  <si>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</si>
  <si>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</si>
  <si>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</si>
  <si>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</si>
  <si>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</si>
  <si>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</si>
  <si>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</si>
  <si>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</si>
  <si>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</si>
  <si>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</si>
  <si>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</si>
  <si>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</si>
  <si>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</si>
  <si>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</si>
  <si>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</si>
  <si>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</si>
  <si>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</si>
  <si>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</si>
  <si>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</si>
  <si>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</si>
  <si>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</si>
  <si>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</si>
  <si>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</si>
  <si>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</si>
  <si>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</si>
  <si>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</si>
  <si>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</si>
  <si>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</si>
  <si>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</si>
  <si>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</si>
  <si>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</si>
  <si>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</si>
  <si>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</si>
  <si>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</si>
  <si>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</si>
  <si>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</si>
  <si>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</si>
  <si>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</si>
  <si>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</si>
  <si>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</si>
  <si>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</si>
  <si>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</si>
  <si>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</si>
  <si>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</si>
  <si>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</si>
  <si>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</si>
  <si>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</si>
  <si>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</si>
  <si>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</si>
  <si>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</si>
  <si>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</si>
  <si>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</si>
  <si>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</si>
  <si>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</si>
  <si>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</si>
  <si>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</si>
  <si>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</si>
  <si>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</si>
  <si>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</si>
  <si>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</si>
  <si>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</si>
  <si>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</si>
  <si>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</si>
  <si>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</si>
  <si>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</si>
  <si>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</si>
  <si>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</si>
  <si>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</si>
  <si>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</si>
  <si>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</si>
  <si>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</si>
  <si>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</si>
  <si>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</si>
  <si>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</si>
  <si>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</si>
  <si>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</si>
  <si>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</si>
  <si>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</si>
  <si>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</si>
  <si>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</si>
  <si>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</si>
  <si>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</si>
  <si>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</si>
  <si>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</si>
  <si>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</si>
  <si>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</si>
  <si>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</si>
  <si>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</si>
  <si>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</si>
  <si>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</si>
  <si>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</si>
  <si>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</si>
  <si>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</si>
  <si>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</si>
  <si>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</si>
  <si>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</si>
  <si>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</si>
  <si>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</si>
  <si>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</si>
  <si>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</si>
  <si>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</si>
  <si>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</si>
  <si>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</si>
  <si>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</si>
  <si>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</si>
  <si>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</si>
  <si>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</si>
  <si>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</si>
  <si>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</si>
  <si>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</si>
  <si>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</si>
  <si>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</si>
  <si>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</si>
  <si>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</si>
  <si>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</si>
  <si>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</si>
  <si>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</si>
  <si>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</si>
  <si>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</si>
  <si>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</si>
  <si>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</si>
  <si>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</si>
  <si>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</si>
  <si>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</si>
  <si>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</si>
  <si>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</si>
  <si>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</si>
  <si>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</si>
  <si>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</si>
  <si>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</si>
  <si>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</si>
  <si>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</si>
  <si>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</si>
  <si>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</si>
  <si>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</si>
  <si>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</si>
  <si>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</si>
  <si>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</si>
  <si>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</si>
  <si>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</si>
  <si>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</si>
  <si>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</si>
  <si>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</si>
  <si>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</si>
  <si>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</si>
  <si>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</si>
  <si>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</si>
  <si>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</si>
  <si>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</si>
  <si>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</si>
  <si>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</si>
  <si>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</si>
  <si>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</si>
  <si>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</si>
  <si>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</si>
  <si>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</si>
  <si>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</si>
  <si>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</si>
  <si>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</si>
  <si>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</si>
  <si>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</si>
  <si>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</si>
  <si>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</si>
  <si>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</si>
  <si>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</si>
  <si>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</si>
  <si>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</si>
  <si>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</si>
  <si>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</si>
  <si>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</si>
  <si>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</si>
  <si>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</si>
  <si>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</si>
  <si>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</si>
  <si>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</si>
  <si>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</si>
  <si>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</si>
  <si>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</si>
  <si>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</si>
  <si>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</si>
  <si>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</si>
  <si>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</si>
  <si>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</si>
  <si>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</si>
  <si>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</si>
  <si>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</si>
  <si>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</si>
  <si>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</si>
  <si>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</si>
  <si>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</si>
  <si>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</si>
  <si>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</si>
  <si>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</si>
  <si>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</si>
  <si>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</si>
  <si>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</si>
  <si>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</si>
  <si>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</si>
  <si>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</si>
  <si>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</si>
  <si>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</si>
  <si>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</si>
  <si>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</si>
  <si>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</si>
  <si>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</si>
  <si>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</si>
  <si>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</si>
  <si>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</si>
  <si>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</si>
  <si>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</si>
  <si>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</si>
  <si>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</si>
  <si>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</si>
  <si>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</si>
  <si>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</si>
  <si>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</si>
  <si>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</si>
  <si>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</si>
  <si>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</si>
  <si>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</si>
  <si>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</si>
  <si>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</si>
  <si>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</si>
  <si>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</si>
  <si>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</si>
  <si>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</si>
  <si>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</si>
  <si>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</si>
  <si>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</si>
  <si>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</si>
  <si>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</si>
  <si>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</si>
  <si>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</si>
  <si>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</si>
  <si>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</si>
  <si>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</si>
  <si>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</si>
  <si>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</si>
  <si>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</si>
  <si>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</si>
  <si>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</si>
  <si>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</si>
  <si>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</si>
  <si>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</si>
  <si>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</si>
  <si>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</si>
  <si>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</si>
  <si>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</si>
  <si>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</si>
  <si>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</si>
  <si>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</si>
  <si>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</si>
  <si>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</si>
  <si>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</si>
  <si>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</si>
  <si>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</si>
  <si>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</si>
  <si>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</si>
  <si>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</si>
  <si>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</si>
  <si>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</si>
  <si>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</si>
  <si>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</si>
  <si>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</si>
  <si>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</si>
  <si>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</si>
  <si>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</si>
  <si>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</si>
  <si>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</si>
  <si>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</si>
  <si>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</si>
  <si>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</si>
  <si>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</si>
  <si>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</si>
  <si>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</si>
  <si>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</si>
  <si>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</si>
  <si>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</si>
  <si>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</si>
  <si>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</si>
  <si>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</si>
  <si>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</si>
  <si>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</si>
  <si>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</si>
  <si>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</si>
  <si>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</si>
  <si>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</si>
  <si>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</si>
  <si>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</si>
  <si>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</si>
  <si>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</si>
  <si>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</si>
  <si>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</si>
  <si>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</si>
  <si>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</si>
  <si>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</si>
  <si>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</si>
  <si>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</si>
  <si>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</si>
  <si>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</si>
  <si>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</si>
  <si>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</si>
  <si>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</si>
  <si>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</si>
  <si>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</si>
  <si>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</si>
  <si>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</si>
  <si>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</si>
  <si>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</si>
  <si>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</si>
  <si>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</si>
  <si>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</si>
  <si>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</si>
  <si>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</si>
  <si>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</si>
  <si>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</si>
  <si>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</si>
  <si>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</si>
  <si>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</si>
  <si>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</si>
  <si>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</si>
  <si>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</si>
  <si>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</si>
  <si>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</si>
  <si>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</si>
  <si>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</si>
  <si>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</si>
  <si>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</si>
  <si>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</si>
  <si>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</si>
  <si>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</si>
  <si>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</si>
  <si>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</si>
  <si>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</si>
  <si>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</si>
  <si>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</si>
  <si>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</si>
  <si>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</si>
  <si>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</si>
  <si>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</si>
  <si>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</si>
  <si>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</si>
  <si>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</si>
  <si>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</si>
  <si>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</si>
  <si>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</si>
  <si>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</si>
  <si>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</si>
  <si>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</si>
  <si>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</si>
  <si>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</si>
  <si>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</si>
  <si>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</si>
  <si>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</si>
  <si>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</si>
  <si>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</si>
  <si>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</si>
  <si>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</si>
  <si>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</si>
  <si>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</si>
  <si>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</si>
  <si>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</si>
  <si>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</si>
  <si>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</si>
  <si>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</si>
  <si>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</si>
  <si>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</si>
  <si>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11-2</t>
  </si>
  <si>
    <t>OHSU-Tc1</t>
  </si>
  <si>
    <t>OHSU-Jul11-1</t>
  </si>
  <si>
    <t>OHSU-Jul11-2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</si>
</sst>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E5" sqref="E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40707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40737</v>
      </c>
      <c r="C15" s="9" t="s">
        <v>854</v>
      </c>
    </row>
    <row r="16" spans="1:3">
      <c r="A16" s="18" t="s">
        <v>811</v>
      </c>
      <c r="B16" s="14">
        <v>40739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698</v>
      </c>
      <c r="C24" s="19">
        <v>0.01</v>
      </c>
      <c r="D24" s="31">
        <f>IF(Table5[[#This Row],[Mass (g)]]="","",Table5[[#This Row],[Mass (g)]]*VLOOKUP(Table5[[#This Row],[Nuclide]],Doedata,4)*37000000000)</f>
        <v>6290000</v>
      </c>
      <c r="E24" s="10" t="s">
        <v>30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1.7000000000000001E-4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35</v>
      </c>
      <c r="C26" s="19">
        <v>7.0000000000000007E-2</v>
      </c>
      <c r="D26" s="31">
        <f>IF(Table5[[#This Row],[Mass (g)]]="","",Table5[[#This Row],[Mass (g)]]*VLOOKUP(Table5[[#This Row],[Nuclide]],Doedata,4)*37000000000)</f>
        <v>870.24</v>
      </c>
      <c r="E26" s="10" t="s">
        <v>820</v>
      </c>
      <c r="F26" s="10" t="s">
        <v>821</v>
      </c>
      <c r="G26" s="10">
        <v>30</v>
      </c>
      <c r="H26" s="10" t="s">
        <v>866</v>
      </c>
      <c r="I26" s="10"/>
      <c r="J26" s="27">
        <f>IF(Table5[[#This Row],[Activity (Bq)]]="","",Table5[[#This Row],[Activity (Bq)]]/37000000000)</f>
        <v>2.3520000000000001E-8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2011-06-13T21:25:36Z</dcterms:modified>
</cp:coreProperties>
</file>