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odeName="ThisWorkbook" hidePivotFieldList="1" autoCompressPictures="0"/>
  <bookViews>
    <workbookView xWindow="2220" yWindow="164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<sst xmlns="http://schemas.openxmlformats.org/spreadsheetml/2006/main" count="3262" uniqueCount="897">
  <si>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</si>
  <si>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</si>
  <si>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</si>
  <si>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</si>
  <si>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</si>
  <si>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</si>
  <si>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</si>
  <si>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</si>
  <si>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</si>
  <si>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</si>
  <si>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</si>
  <si>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</si>
  <si>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</si>
  <si>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</si>
  <si>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</si>
  <si>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</si>
  <si>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</si>
  <si>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</si>
  <si>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</si>
  <si>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</si>
  <si>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</si>
  <si>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</si>
  <si>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</si>
  <si>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</si>
  <si>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</si>
  <si>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</si>
  <si>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</si>
  <si>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</si>
  <si>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</si>
  <si>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</si>
  <si>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</si>
  <si>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</si>
  <si>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</si>
  <si>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</si>
  <si>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</si>
  <si>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</si>
  <si>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</si>
  <si>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</si>
  <si>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</si>
  <si>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</si>
  <si>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</si>
  <si>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</si>
  <si>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</si>
  <si>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</si>
  <si>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</si>
  <si>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</si>
  <si>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</si>
  <si>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</si>
  <si>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</si>
  <si>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</si>
  <si>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</si>
  <si>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</si>
  <si>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</si>
  <si>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</si>
  <si>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</si>
  <si>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</si>
  <si>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</si>
  <si>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</si>
  <si>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</si>
  <si>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</si>
  <si>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</si>
  <si>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</si>
  <si>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</si>
  <si>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</si>
  <si>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</si>
  <si>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</si>
  <si>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</si>
  <si>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</si>
  <si>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</si>
  <si>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</si>
  <si>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</si>
  <si>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</si>
  <si>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</si>
  <si>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</si>
  <si>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</si>
  <si>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</si>
  <si>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</si>
  <si>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</si>
  <si>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</si>
  <si>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</si>
  <si>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</si>
  <si>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</si>
  <si>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</si>
  <si>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</si>
  <si>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</si>
  <si>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</si>
  <si>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</si>
  <si>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</si>
  <si>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</si>
  <si>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</si>
  <si>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</si>
  <si>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</si>
  <si>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</si>
  <si>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</si>
  <si>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</si>
  <si>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</si>
  <si>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</si>
  <si>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</si>
  <si>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</si>
  <si>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</si>
  <si>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</si>
  <si>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</si>
  <si>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</si>
  <si>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</si>
  <si>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</si>
  <si>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</si>
  <si>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</si>
  <si>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</si>
  <si>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</si>
  <si>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</si>
  <si>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</si>
  <si>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</si>
  <si>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</si>
  <si>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</si>
  <si>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</si>
  <si>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</si>
  <si>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</si>
  <si>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</si>
  <si>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</si>
  <si>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</si>
  <si>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</si>
  <si>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</si>
  <si>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</si>
  <si>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</si>
  <si>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</si>
  <si>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</si>
  <si>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</si>
  <si>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</si>
  <si>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</si>
  <si>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</si>
  <si>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</si>
  <si>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</si>
  <si>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</si>
  <si>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</si>
  <si>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</si>
  <si>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</si>
  <si>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</si>
  <si>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</si>
  <si>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</si>
  <si>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</si>
  <si>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</si>
  <si>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</si>
  <si>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</si>
  <si>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</si>
  <si>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</si>
  <si>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</si>
  <si>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</si>
  <si>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</si>
  <si>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</si>
  <si>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</si>
  <si>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</si>
  <si>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</si>
  <si>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</si>
  <si>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</si>
  <si>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</si>
  <si>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</si>
  <si>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</si>
  <si>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</si>
  <si>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</si>
  <si>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</si>
  <si>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</si>
  <si>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</si>
  <si>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</si>
  <si>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</si>
  <si>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</si>
  <si>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</si>
  <si>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</si>
  <si>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</si>
  <si>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</si>
  <si>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</si>
  <si>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</si>
  <si>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</si>
  <si>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</si>
  <si>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</si>
  <si>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</si>
  <si>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</si>
  <si>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</si>
  <si>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</si>
  <si>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</si>
  <si>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</si>
  <si>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</si>
  <si>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</si>
  <si>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</si>
  <si>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</si>
  <si>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</si>
  <si>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</si>
  <si>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</si>
  <si>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</si>
  <si>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</si>
  <si>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</si>
  <si>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</si>
  <si>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</si>
  <si>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</si>
  <si>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</si>
  <si>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</si>
  <si>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</si>
  <si>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</si>
  <si>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</si>
  <si>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</si>
  <si>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</si>
  <si>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</si>
  <si>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</si>
  <si>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</si>
  <si>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</si>
  <si>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</si>
  <si>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</si>
  <si>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</si>
  <si>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</si>
  <si>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</si>
  <si>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</si>
  <si>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</si>
  <si>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</si>
  <si>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</si>
  <si>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</si>
  <si>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</si>
  <si>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</si>
  <si>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</si>
  <si>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</si>
  <si>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</si>
  <si>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</si>
  <si>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</si>
  <si>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</si>
  <si>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</si>
  <si>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</si>
  <si>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</si>
  <si>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</si>
  <si>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</si>
  <si>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</si>
  <si>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</si>
  <si>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</si>
  <si>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</si>
  <si>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</si>
  <si>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</si>
  <si>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</si>
  <si>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</si>
  <si>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</si>
  <si>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</si>
  <si>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</si>
  <si>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</si>
  <si>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</si>
  <si>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</si>
  <si>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</si>
  <si>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</si>
  <si>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</si>
  <si>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</si>
  <si>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</si>
  <si>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</si>
  <si>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</si>
  <si>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</si>
  <si>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</si>
  <si>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</si>
  <si>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</si>
  <si>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</si>
  <si>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</si>
  <si>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</si>
  <si>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</si>
  <si>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</si>
  <si>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</si>
  <si>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</si>
  <si>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</si>
  <si>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</si>
  <si>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</si>
  <si>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</si>
  <si>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</si>
  <si>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</si>
  <si>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</si>
  <si>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</si>
  <si>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</si>
  <si>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</si>
  <si>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</si>
  <si>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</si>
  <si>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</si>
  <si>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</si>
  <si>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</si>
  <si>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</si>
  <si>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</si>
  <si>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</si>
  <si>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</si>
  <si>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</si>
  <si>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</si>
  <si>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</si>
  <si>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</si>
  <si>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</si>
  <si>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</si>
  <si>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</si>
  <si>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</si>
  <si>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</si>
  <si>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</si>
  <si>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</si>
  <si>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</si>
  <si>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</si>
  <si>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</si>
  <si>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</si>
  <si>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</si>
  <si>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</si>
  <si>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</si>
  <si>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</si>
  <si>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</si>
  <si>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</si>
  <si>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</si>
  <si>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</si>
  <si>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</si>
  <si>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</si>
  <si>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</si>
  <si>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</si>
  <si>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</si>
  <si>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</si>
  <si>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</si>
  <si>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</si>
  <si>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</si>
  <si>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</si>
  <si>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</si>
  <si>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</si>
  <si>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</si>
  <si>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</si>
  <si>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</si>
  <si>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</si>
  <si>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</si>
  <si>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</si>
  <si>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</si>
  <si>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</si>
  <si>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</si>
  <si>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</si>
  <si>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</si>
  <si>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</si>
  <si>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</si>
  <si>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</si>
  <si>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</si>
  <si>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</si>
  <si>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</si>
  <si>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</si>
  <si>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</si>
  <si>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</si>
  <si>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</si>
  <si>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</si>
  <si>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</si>
  <si>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</si>
  <si>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</si>
  <si>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</si>
  <si>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</si>
  <si>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</si>
  <si>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</si>
  <si>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</si>
  <si>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</si>
  <si>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</si>
  <si>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</si>
  <si>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</si>
  <si>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</si>
  <si>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</si>
  <si>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</si>
  <si>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</si>
  <si>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</si>
  <si>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</si>
  <si>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</si>
  <si>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</si>
  <si>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</si>
  <si>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</si>
  <si>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</si>
  <si>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</si>
  <si>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</si>
  <si>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</si>
  <si>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</si>
  <si>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</si>
  <si>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</si>
  <si>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</si>
  <si>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</si>
  <si>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</si>
  <si>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</si>
  <si>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</si>
  <si>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</si>
  <si>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</si>
  <si>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</si>
  <si>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</si>
  <si>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</si>
  <si>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</si>
  <si>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</si>
  <si>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</si>
  <si>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</si>
  <si>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</si>
  <si>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</si>
  <si>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</si>
  <si>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</si>
  <si>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</si>
  <si>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</si>
  <si>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</si>
  <si>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</si>
  <si>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</si>
  <si>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</si>
  <si>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</si>
  <si>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</si>
  <si>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</si>
  <si>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</si>
  <si>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</si>
  <si>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</si>
  <si>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</si>
  <si>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</si>
  <si>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</si>
  <si>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</si>
  <si>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</si>
  <si>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</si>
  <si>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</si>
  <si>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</si>
  <si>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</si>
  <si>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</si>
  <si>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</si>
  <si>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</si>
  <si>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</si>
  <si>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</si>
  <si>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</si>
  <si>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</si>
  <si>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</si>
  <si>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</si>
  <si>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</si>
  <si>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</si>
  <si>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</si>
  <si>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</si>
  <si>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</si>
  <si>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</si>
  <si>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</si>
  <si>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</si>
  <si>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</si>
  <si>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</si>
  <si>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</si>
  <si>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</si>
  <si>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</si>
  <si>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</si>
  <si>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</si>
  <si>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</si>
  <si>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</si>
  <si>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</si>
  <si>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</si>
  <si>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</si>
  <si>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</si>
  <si>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</si>
  <si>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</si>
  <si>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</si>
  <si>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</si>
  <si>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</si>
  <si>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</si>
  <si>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</si>
  <si>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</si>
  <si>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</si>
  <si>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</si>
  <si>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</si>
  <si>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</si>
  <si>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</si>
  <si>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</si>
  <si>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</si>
  <si>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</si>
  <si>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</si>
  <si>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</si>
  <si>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</si>
  <si>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</si>
  <si>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</si>
  <si>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</si>
  <si>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</si>
  <si>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</si>
  <si>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</si>
  <si>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</si>
  <si>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</si>
  <si>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</si>
  <si>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</si>
  <si>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</si>
  <si>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</si>
  <si>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</si>
  <si>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</si>
  <si>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</si>
  <si>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</si>
  <si>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</si>
  <si>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</si>
  <si>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</si>
  <si>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</si>
  <si>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</si>
  <si>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</si>
  <si>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</si>
  <si>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</si>
  <si>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</si>
  <si>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</si>
  <si>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</si>
  <si>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</si>
  <si>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</si>
  <si>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</si>
  <si>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</si>
  <si>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</si>
  <si>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</si>
  <si>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</si>
  <si>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</si>
  <si>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</si>
  <si>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</si>
  <si>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</si>
  <si>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</si>
  <si>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</si>
  <si>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</si>
  <si>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</si>
  <si>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</si>
  <si>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</si>
  <si>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</si>
  <si>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</si>
  <si>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</si>
  <si>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</si>
  <si>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</si>
  <si>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</si>
  <si>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</si>
  <si>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</si>
  <si>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</si>
  <si>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</si>
  <si>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</si>
  <si>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</si>
  <si>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</si>
  <si>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</si>
  <si>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</si>
  <si>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</si>
  <si>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</si>
  <si>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</si>
  <si>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</si>
  <si>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</si>
  <si>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</si>
  <si>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</si>
  <si>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</si>
  <si>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</si>
  <si>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</si>
  <si>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</si>
  <si>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</si>
  <si>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</si>
  <si>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</si>
  <si>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</si>
  <si>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</si>
  <si>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</si>
  <si>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</si>
  <si>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</si>
  <si>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</si>
  <si>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</si>
  <si>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</si>
  <si>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</si>
  <si>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</si>
  <si>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</si>
  <si>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</si>
  <si>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</si>
  <si>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</si>
  <si>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</si>
  <si>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</si>
  <si>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</si>
  <si>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</si>
  <si>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</si>
  <si>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</si>
  <si>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</si>
  <si>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</si>
  <si>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</si>
  <si>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</si>
  <si>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</si>
  <si>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</si>
  <si>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</si>
  <si>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</si>
  <si>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</si>
  <si>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</si>
  <si>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</si>
  <si>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</si>
  <si>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</si>
  <si>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</si>
  <si>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</si>
  <si>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</si>
  <si>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</si>
  <si>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</si>
  <si>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</si>
  <si>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</si>
  <si>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</si>
  <si>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</si>
  <si>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</si>
  <si>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</si>
  <si>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</si>
  <si>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</si>
  <si>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</si>
  <si>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</si>
  <si>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</si>
  <si>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</si>
  <si>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</si>
  <si>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</si>
  <si>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</si>
  <si>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</si>
  <si>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</si>
  <si>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</si>
  <si>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</si>
  <si>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</si>
  <si>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</si>
  <si>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</si>
  <si>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</si>
  <si>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</si>
  <si>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</si>
  <si>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</si>
  <si>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</si>
  <si>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</si>
  <si>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</si>
  <si>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</si>
  <si>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</si>
  <si>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</si>
  <si>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</si>
  <si>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</si>
  <si>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</si>
  <si>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</si>
  <si>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</si>
  <si>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</si>
  <si>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</si>
  <si>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</si>
  <si>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</si>
  <si>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</si>
  <si>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</si>
  <si>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</si>
  <si>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</si>
  <si>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</si>
  <si>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</si>
  <si>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</si>
  <si>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</si>
  <si>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</si>
  <si>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</si>
  <si>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</si>
  <si>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</si>
  <si>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</si>
  <si>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</si>
  <si>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</si>
  <si>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</si>
  <si>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</si>
  <si>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</si>
  <si>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</si>
  <si>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</si>
  <si>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</si>
  <si>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</si>
  <si>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</si>
  <si>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</si>
  <si>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</si>
  <si>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</si>
  <si>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</si>
  <si>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</si>
  <si>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</si>
  <si>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</si>
  <si>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</si>
  <si>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</si>
  <si>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</si>
  <si>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</si>
  <si>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</si>
  <si>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</si>
  <si>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</si>
  <si>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</si>
  <si>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</si>
  <si>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</si>
  <si>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</si>
  <si>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</si>
  <si>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</si>
  <si>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</si>
  <si>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</si>
  <si>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</si>
  <si>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</si>
  <si>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</si>
  <si>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</si>
  <si>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</si>
  <si>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</si>
  <si>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</si>
  <si>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</si>
  <si>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</si>
  <si>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</si>
  <si>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</si>
  <si>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</si>
  <si>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</si>
  <si>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</si>
  <si>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</si>
  <si>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</si>
  <si>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</si>
  <si>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</si>
  <si>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</si>
  <si>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</si>
  <si>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</si>
  <si>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</si>
  <si>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</si>
  <si>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</si>
  <si>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</si>
  <si>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</si>
  <si>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</si>
  <si>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</si>
  <si>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</si>
  <si>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</si>
  <si>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</si>
  <si>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</si>
  <si>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</si>
  <si>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</si>
  <si>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</si>
  <si>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</si>
  <si>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</si>
  <si>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</si>
  <si>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</si>
  <si>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</si>
  <si>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</si>
  <si>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</si>
  <si>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</si>
  <si>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</si>
  <si>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</si>
  <si>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</si>
  <si>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</si>
  <si>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</si>
  <si>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</si>
  <si>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</si>
  <si>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</si>
  <si>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</si>
  <si>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</si>
  <si>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</si>
  <si>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</si>
  <si>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</si>
  <si>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</si>
  <si>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</si>
  <si>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</si>
  <si>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</si>
  <si>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</si>
  <si>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</si>
  <si>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</si>
  <si>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</si>
  <si>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</si>
  <si>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</si>
  <si>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</si>
  <si>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</si>
  <si>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</si>
  <si>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</si>
  <si>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</si>
  <si>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</si>
  <si>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</si>
  <si>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</si>
  <si>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</si>
  <si>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</si>
  <si>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</si>
  <si>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</si>
  <si>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</si>
  <si>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</si>
  <si>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</si>
  <si>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</si>
  <si>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</si>
  <si>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</si>
  <si>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</si>
  <si>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</si>
  <si>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</si>
  <si>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</si>
  <si>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</si>
  <si>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</si>
  <si>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</si>
  <si>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</si>
  <si>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</si>
  <si>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</si>
  <si>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</si>
  <si>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</si>
  <si>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</si>
  <si>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</si>
  <si>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</si>
  <si>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</si>
  <si>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</si>
  <si>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</si>
  <si>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</si>
  <si>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</si>
  <si>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</si>
  <si>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</si>
  <si>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</si>
  <si>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</si>
  <si>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</si>
  <si>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</si>
  <si>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</si>
  <si>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</si>
  <si>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</si>
  <si>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</si>
  <si>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</si>
  <si>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</si>
  <si>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</si>
  <si>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</si>
  <si>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</si>
  <si>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</si>
  <si>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</si>
  <si>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</si>
  <si>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</si>
  <si>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</si>
  <si>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</si>
  <si>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</si>
  <si>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</si>
  <si>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</si>
  <si>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</si>
  <si>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</si>
  <si>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</si>
  <si>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</si>
  <si>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</si>
  <si>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</si>
  <si>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</si>
  <si>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</si>
  <si>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</si>
  <si>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</si>
  <si>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</si>
  <si>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</si>
  <si>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</si>
  <si>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</si>
  <si>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</si>
  <si>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</si>
  <si>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</si>
  <si>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</si>
  <si>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</si>
  <si>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</si>
  <si>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</si>
  <si>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</si>
  <si>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</si>
  <si>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</si>
  <si>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</si>
  <si>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</si>
  <si>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</si>
  <si>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</si>
  <si>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</si>
  <si>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</si>
  <si>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</si>
  <si>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</si>
  <si>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</si>
  <si>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</si>
  <si>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</si>
  <si>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</si>
  <si>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</si>
  <si>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</si>
  <si>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</si>
  <si>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</si>
  <si>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</si>
  <si>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</si>
  <si>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</si>
  <si>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</si>
  <si>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</si>
  <si>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</si>
  <si>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</si>
  <si>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</si>
  <si>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</si>
  <si>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</si>
  <si>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</si>
  <si>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</si>
  <si>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</si>
  <si>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</si>
  <si>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</si>
  <si>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</si>
  <si>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</si>
  <si>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</si>
  <si>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</si>
  <si>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</si>
  <si>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</si>
  <si>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</si>
  <si>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</si>
  <si>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</si>
  <si>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</si>
  <si>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</si>
  <si>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</si>
  <si>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</si>
  <si>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</si>
  <si>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</si>
  <si>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</si>
  <si>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</si>
  <si>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</si>
  <si>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</si>
  <si>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</si>
  <si>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</si>
  <si>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</si>
  <si>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</si>
  <si>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</si>
  <si>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</si>
  <si>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</si>
  <si>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</si>
  <si>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</si>
  <si>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</si>
  <si>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</si>
  <si>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</si>
  <si>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</si>
  <si>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</si>
  <si>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</si>
  <si>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</si>
  <si>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</si>
  <si>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</si>
  <si>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</si>
  <si>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</si>
  <si>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</si>
  <si>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</si>
  <si>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</si>
  <si>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</si>
  <si>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</si>
  <si>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</si>
  <si>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</si>
  <si>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</si>
  <si>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</si>
  <si>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</si>
  <si>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</si>
  <si>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</si>
  <si>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</si>
  <si>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</si>
  <si>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</si>
  <si>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</si>
  <si>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</si>
  <si>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</si>
  <si>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>N/A</t>
  </si>
  <si>
    <t>oxide</t>
  </si>
  <si>
    <t>+41216936398</t>
  </si>
  <si>
    <t xml:space="preserve"> 4-3</t>
  </si>
  <si>
    <t>28th July 2014</t>
  </si>
  <si>
    <t>30th July 2014</t>
  </si>
  <si>
    <t>8995 7212 7146</t>
  </si>
  <si>
    <t>24.07.2014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</si>
</sst>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3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13" fillId="6" borderId="3" xfId="0" applyFont="1" applyFill="1" applyBorder="1" applyAlignment="1" applyProtection="1">
      <alignment horizontal="center"/>
      <protection locked="0"/>
    </xf>
  </cellXfs>
  <cellStyles count="31">
    <cellStyle name="Accent1" xfId="1" builtinId="29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C2" sqref="C2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896</v>
      </c>
    </row>
    <row r="15" spans="1:4">
      <c r="A15" s="17" t="s">
        <v>41</v>
      </c>
      <c r="B15" s="12" t="s">
        <v>892</v>
      </c>
      <c r="C15" s="9" t="s">
        <v>854</v>
      </c>
      <c r="D15" s="39"/>
    </row>
    <row r="16" spans="1:4">
      <c r="A16" s="17" t="s">
        <v>40</v>
      </c>
      <c r="B16" s="13" t="s">
        <v>893</v>
      </c>
      <c r="C16" s="9" t="s">
        <v>854</v>
      </c>
    </row>
    <row r="17" spans="1:34">
      <c r="A17" s="17" t="s">
        <v>811</v>
      </c>
      <c r="B17" s="13" t="s">
        <v>894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6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0.01</v>
      </c>
      <c r="D24" s="30">
        <f>IF(Table5[[#This Row],[Mass (g)]]="","",Table5[[#This Row],[Mass (g)]]*VLOOKUP(Table5[[#This Row],[Nuclide]],Doedata,4)*37000000000)</f>
        <v>124.32</v>
      </c>
      <c r="E24" s="10" t="s">
        <v>820</v>
      </c>
      <c r="F24" s="10" t="s">
        <v>890</v>
      </c>
      <c r="G24" s="10">
        <v>1</v>
      </c>
      <c r="H24" s="10" t="s">
        <v>873</v>
      </c>
      <c r="I24" s="43" t="s">
        <v>895</v>
      </c>
      <c r="J24" s="25">
        <f>IF(Table5[[#This Row],[Activity (Bq)]]="","",Table5[[#This Row],[Activity (Bq)]]/37000000000)</f>
        <v>3.36E-9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0.01</v>
      </c>
      <c r="D25" s="30">
        <f>IF(Table5[[#This Row],[Mass (g)]]="","",Table5[[#This Row],[Mass (g)]]*VLOOKUP(Table5[[#This Row],[Nuclide]],Doedata,4)*37000000000)</f>
        <v>124.32</v>
      </c>
      <c r="E25" s="10" t="s">
        <v>820</v>
      </c>
      <c r="F25" s="10" t="s">
        <v>890</v>
      </c>
      <c r="G25" s="10">
        <v>1</v>
      </c>
      <c r="H25" s="10" t="s">
        <v>873</v>
      </c>
      <c r="I25" s="43" t="s">
        <v>895</v>
      </c>
      <c r="J25" s="25">
        <f>IF(Table5[[#This Row],[Activity (Bq)]]="","",Table5[[#This Row],[Activity (Bq)]]/37000000000)</f>
        <v>3.36E-9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0.01</v>
      </c>
      <c r="D26" s="30">
        <f>IF(Table5[[#This Row],[Mass (g)]]="","",Table5[[#This Row],[Mass (g)]]*VLOOKUP(Table5[[#This Row],[Nuclide]],Doedata,4)*37000000000)</f>
        <v>124.32</v>
      </c>
      <c r="E26" s="10" t="s">
        <v>820</v>
      </c>
      <c r="F26" s="10" t="s">
        <v>890</v>
      </c>
      <c r="G26" s="10">
        <v>1</v>
      </c>
      <c r="H26" s="10" t="s">
        <v>873</v>
      </c>
      <c r="I26" s="43" t="s">
        <v>895</v>
      </c>
      <c r="J26" s="25">
        <f>IF(Table5[[#This Row],[Activity (Bq)]]="","",Table5[[#This Row],[Activity (Bq)]]/37000000000)</f>
        <v>3.36E-9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0.01</v>
      </c>
      <c r="D27" s="30">
        <f>IF(Table5[[#This Row],[Mass (g)]]="","",Table5[[#This Row],[Mass (g)]]*VLOOKUP(Table5[[#This Row],[Nuclide]],Doedata,4)*37000000000)</f>
        <v>124.32</v>
      </c>
      <c r="E27" s="10" t="s">
        <v>820</v>
      </c>
      <c r="F27" s="10" t="s">
        <v>890</v>
      </c>
      <c r="G27" s="10">
        <v>1</v>
      </c>
      <c r="H27" s="10" t="s">
        <v>873</v>
      </c>
      <c r="I27" s="43" t="s">
        <v>895</v>
      </c>
      <c r="J27" s="25">
        <f>IF(Table5[[#This Row],[Activity (Bq)]]="","",Table5[[#This Row],[Activity (Bq)]]/37000000000)</f>
        <v>3.36E-9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H28" s="42"/>
      <c r="I28" s="10"/>
      <c r="J28" s="25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H29" s="42"/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phoneticPr fontId="14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7 H30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scale="42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2014-07-24T07:35:27Z</cp:lastPrinted>
  <dcterms:created xsi:type="dcterms:W3CDTF">2010-11-12T20:51:00Z</dcterms:created>
  <dcterms:modified xsi:type="dcterms:W3CDTF">2014-07-24T07:35:50Z</dcterms:modified>
</cp:coreProperties>
</file>