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6940" yWindow="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<sst xmlns="http://schemas.openxmlformats.org/spreadsheetml/2006/main" count="3290" uniqueCount="896">
  <si>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</si>
  <si>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</si>
  <si>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</si>
  <si>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</si>
  <si>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</si>
  <si>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</si>
  <si>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</si>
  <si>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</si>
  <si>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</si>
  <si>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</si>
  <si>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</si>
  <si>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</si>
  <si>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</si>
  <si>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</si>
  <si>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</si>
  <si>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</si>
  <si>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</si>
  <si>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</si>
  <si>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</si>
  <si>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</si>
  <si>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</si>
  <si>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</si>
  <si>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</si>
  <si>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</si>
  <si>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</si>
  <si>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</si>
  <si>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</si>
  <si>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</si>
  <si>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</si>
  <si>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</si>
  <si>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</si>
  <si>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</si>
  <si>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</si>
  <si>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</si>
  <si>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</si>
  <si>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</si>
  <si>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</si>
  <si>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</si>
  <si>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</si>
  <si>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</si>
  <si>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</si>
  <si>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</si>
  <si>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</si>
  <si>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</si>
  <si>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</si>
  <si>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</si>
  <si>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</si>
  <si>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</si>
  <si>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</si>
  <si>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</si>
  <si>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</si>
  <si>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</si>
  <si>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</si>
  <si>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</si>
  <si>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</si>
  <si>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</si>
  <si>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</si>
  <si>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</si>
  <si>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</si>
  <si>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</si>
  <si>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</si>
  <si>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</si>
  <si>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</si>
  <si>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</si>
  <si>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</si>
  <si>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</si>
  <si>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</si>
  <si>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</si>
  <si>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</si>
  <si>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</si>
  <si>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</si>
  <si>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</si>
  <si>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</si>
  <si>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</si>
  <si>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</si>
  <si>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</si>
  <si>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</si>
  <si>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</si>
  <si>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</si>
  <si>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</si>
  <si>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</si>
  <si>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</si>
  <si>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</si>
  <si>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</si>
  <si>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</si>
  <si>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</si>
  <si>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</si>
  <si>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</si>
  <si>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</si>
  <si>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</si>
  <si>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</si>
  <si>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</si>
  <si>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</si>
  <si>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</si>
  <si>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</si>
  <si>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</si>
  <si>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</si>
  <si>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</si>
  <si>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</si>
  <si>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</si>
  <si>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</si>
  <si>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</si>
  <si>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</si>
  <si>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</si>
  <si>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</si>
  <si>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</si>
  <si>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</si>
  <si>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</si>
  <si>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</si>
  <si>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</si>
  <si>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</si>
  <si>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</si>
  <si>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</si>
  <si>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</si>
  <si>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</si>
  <si>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</si>
  <si>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</si>
  <si>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</si>
  <si>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</si>
  <si>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</si>
  <si>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</si>
  <si>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</si>
  <si>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</si>
  <si>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</si>
  <si>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</si>
  <si>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</si>
  <si>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</si>
  <si>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</si>
  <si>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</si>
  <si>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</si>
  <si>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</si>
  <si>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</si>
  <si>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</si>
  <si>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</si>
  <si>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</si>
  <si>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</si>
  <si>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</si>
  <si>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</si>
  <si>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</si>
  <si>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</si>
  <si>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</si>
  <si>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</si>
  <si>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</si>
  <si>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</si>
  <si>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</si>
  <si>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</si>
  <si>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</si>
  <si>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</si>
  <si>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</si>
  <si>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</si>
  <si>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</si>
  <si>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</si>
  <si>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</si>
  <si>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</si>
  <si>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</si>
  <si>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</si>
  <si>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</si>
  <si>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</si>
  <si>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</si>
  <si>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</si>
  <si>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</si>
  <si>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</si>
  <si>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</si>
  <si>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</si>
  <si>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</si>
  <si>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</si>
  <si>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</si>
  <si>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</si>
  <si>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</si>
  <si>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</si>
  <si>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</si>
  <si>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</si>
  <si>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</si>
  <si>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</si>
  <si>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</si>
  <si>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</si>
  <si>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</si>
  <si>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</si>
  <si>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</si>
  <si>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</si>
  <si>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</si>
  <si>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</si>
  <si>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</si>
  <si>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</si>
  <si>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</si>
  <si>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</si>
  <si>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</si>
  <si>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</si>
  <si>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</si>
  <si>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</si>
  <si>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</si>
  <si>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</si>
  <si>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</si>
  <si>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</si>
  <si>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</si>
  <si>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</si>
  <si>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</si>
  <si>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</si>
  <si>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</si>
  <si>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</si>
  <si>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</si>
  <si>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</si>
  <si>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</si>
  <si>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</si>
  <si>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</si>
  <si>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</si>
  <si>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</si>
  <si>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</si>
  <si>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</si>
  <si>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</si>
  <si>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</si>
  <si>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</si>
  <si>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</si>
  <si>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</si>
  <si>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</si>
  <si>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</si>
  <si>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</si>
  <si>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</si>
  <si>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</si>
  <si>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</si>
  <si>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</si>
  <si>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</si>
  <si>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</si>
  <si>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</si>
  <si>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</si>
  <si>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</si>
  <si>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</si>
  <si>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</si>
  <si>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</si>
  <si>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</si>
  <si>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</si>
  <si>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</si>
  <si>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</si>
  <si>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</si>
  <si>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</si>
  <si>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</si>
  <si>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</si>
  <si>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</si>
  <si>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</si>
  <si>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</si>
  <si>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</si>
  <si>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</si>
  <si>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</si>
  <si>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</si>
  <si>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</si>
  <si>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</si>
  <si>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</si>
  <si>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</si>
  <si>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</si>
  <si>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</si>
  <si>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</si>
  <si>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</si>
  <si>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</si>
  <si>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</si>
  <si>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</si>
  <si>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</si>
  <si>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</si>
  <si>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</si>
  <si>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</si>
  <si>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</si>
  <si>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</si>
  <si>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</si>
  <si>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</si>
  <si>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</si>
  <si>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</si>
  <si>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</si>
  <si>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</si>
  <si>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</si>
  <si>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</si>
  <si>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</si>
  <si>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</si>
  <si>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</si>
  <si>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</si>
  <si>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</si>
  <si>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</si>
  <si>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</si>
  <si>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</si>
  <si>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</si>
  <si>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</si>
  <si>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</si>
  <si>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</si>
  <si>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</si>
  <si>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</si>
  <si>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</si>
  <si>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</si>
  <si>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</si>
  <si>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</si>
  <si>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</si>
  <si>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</si>
  <si>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</si>
  <si>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</si>
  <si>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</si>
  <si>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</si>
  <si>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</si>
  <si>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</si>
  <si>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</si>
  <si>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</si>
  <si>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</si>
  <si>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</si>
  <si>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</si>
  <si>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</si>
  <si>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</si>
  <si>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</si>
  <si>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</si>
  <si>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</si>
  <si>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</si>
  <si>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</si>
  <si>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</si>
  <si>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</si>
  <si>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</si>
  <si>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</si>
  <si>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</si>
  <si>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</si>
  <si>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</si>
  <si>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</si>
  <si>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</si>
  <si>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</si>
  <si>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</si>
  <si>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</si>
  <si>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</si>
  <si>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</si>
  <si>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</si>
  <si>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</si>
  <si>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</si>
  <si>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</si>
  <si>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</si>
  <si>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</si>
  <si>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</si>
  <si>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</si>
  <si>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</si>
  <si>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</si>
  <si>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</si>
  <si>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</si>
  <si>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</si>
  <si>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</si>
  <si>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</si>
  <si>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</si>
  <si>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</si>
  <si>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</si>
  <si>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</si>
  <si>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</si>
  <si>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</si>
  <si>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</si>
  <si>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</si>
  <si>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</si>
  <si>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</si>
  <si>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</si>
  <si>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</si>
  <si>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</si>
  <si>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</si>
  <si>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</si>
  <si>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</si>
  <si>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</si>
  <si>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</si>
  <si>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</si>
  <si>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</si>
  <si>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</si>
  <si>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</si>
  <si>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</si>
  <si>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</si>
  <si>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</si>
  <si>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</si>
  <si>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</si>
  <si>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</si>
  <si>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</si>
  <si>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</si>
  <si>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</si>
  <si>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</si>
  <si>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</si>
  <si>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</si>
  <si>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</si>
  <si>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</si>
  <si>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</si>
  <si>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</si>
  <si>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</si>
  <si>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</si>
  <si>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</si>
  <si>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</si>
  <si>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</si>
  <si>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</si>
  <si>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</si>
  <si>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</si>
  <si>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</si>
  <si>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</si>
  <si>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</si>
  <si>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</si>
  <si>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</si>
  <si>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</si>
  <si>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</si>
  <si>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</si>
  <si>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</si>
  <si>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</si>
  <si>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</si>
  <si>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</si>
  <si>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</si>
  <si>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</si>
  <si>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</si>
  <si>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</si>
  <si>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</si>
  <si>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</si>
  <si>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</si>
  <si>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</si>
  <si>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</si>
  <si>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</si>
  <si>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</si>
  <si>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</si>
  <si>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</si>
  <si>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</si>
  <si>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</si>
  <si>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</si>
  <si>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</si>
  <si>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</si>
  <si>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</si>
  <si>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</si>
  <si>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</si>
  <si>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</si>
  <si>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</si>
  <si>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</si>
  <si>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</si>
  <si>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</si>
  <si>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</si>
  <si>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</si>
  <si>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</si>
  <si>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</si>
  <si>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</si>
  <si>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</si>
  <si>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</si>
  <si>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</si>
  <si>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</si>
  <si>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</si>
  <si>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</si>
  <si>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</si>
  <si>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</si>
  <si>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</si>
  <si>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</si>
  <si>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</si>
  <si>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</si>
  <si>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</si>
  <si>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</si>
  <si>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</si>
  <si>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</si>
  <si>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</si>
  <si>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</si>
  <si>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</si>
  <si>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</si>
  <si>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</si>
  <si>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</si>
  <si>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</si>
  <si>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</si>
  <si>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</si>
  <si>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</si>
  <si>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</si>
  <si>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</si>
  <si>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</si>
  <si>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</si>
  <si>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</si>
  <si>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</si>
  <si>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</si>
  <si>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</si>
  <si>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</si>
  <si>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</si>
  <si>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</si>
  <si>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</si>
  <si>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</si>
  <si>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</si>
  <si>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</si>
  <si>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</si>
  <si>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</si>
  <si>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</si>
  <si>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</si>
  <si>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</si>
  <si>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</si>
  <si>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</si>
  <si>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</si>
  <si>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</si>
  <si>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</si>
  <si>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</si>
  <si>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</si>
  <si>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</si>
  <si>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</si>
  <si>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</si>
  <si>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</si>
  <si>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</si>
  <si>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</si>
  <si>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</si>
  <si>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</si>
  <si>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</si>
  <si>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</si>
  <si>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</si>
  <si>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</si>
  <si>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</si>
  <si>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</si>
  <si>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</si>
  <si>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</si>
  <si>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</si>
  <si>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</si>
  <si>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</si>
  <si>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</si>
  <si>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</si>
  <si>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</si>
  <si>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</si>
  <si>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</si>
  <si>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</si>
  <si>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</si>
  <si>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</si>
  <si>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</si>
  <si>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</si>
  <si>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</si>
  <si>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</si>
  <si>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</si>
  <si>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</si>
  <si>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</si>
  <si>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</si>
  <si>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</si>
  <si>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</si>
  <si>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</si>
  <si>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</si>
  <si>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</si>
  <si>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</si>
  <si>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</si>
  <si>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</si>
  <si>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</si>
  <si>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</si>
  <si>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</si>
  <si>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</si>
  <si>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</si>
  <si>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</si>
  <si>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</si>
  <si>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</si>
  <si>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</si>
  <si>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</si>
  <si>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</si>
  <si>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</si>
  <si>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</si>
  <si>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</si>
  <si>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</si>
  <si>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</si>
  <si>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</si>
  <si>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</si>
  <si>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</si>
  <si>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</si>
  <si>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</si>
  <si>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</si>
  <si>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</si>
  <si>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</si>
  <si>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</si>
  <si>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</si>
  <si>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</si>
  <si>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</si>
  <si>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</si>
  <si>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</si>
  <si>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</si>
  <si>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</si>
  <si>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</si>
  <si>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</si>
  <si>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</si>
  <si>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</si>
  <si>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</si>
  <si>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</si>
  <si>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</si>
  <si>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</si>
  <si>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</si>
  <si>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</si>
  <si>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</si>
  <si>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</si>
  <si>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</si>
  <si>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</si>
  <si>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</si>
  <si>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</si>
  <si>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</si>
  <si>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</si>
  <si>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</si>
  <si>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</si>
  <si>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</si>
  <si>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</si>
  <si>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</si>
  <si>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</si>
  <si>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</si>
  <si>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</si>
  <si>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</si>
  <si>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</si>
  <si>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</si>
  <si>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</si>
  <si>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</si>
  <si>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</si>
  <si>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</si>
  <si>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</si>
  <si>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</si>
  <si>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</si>
  <si>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</si>
  <si>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</si>
  <si>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</si>
  <si>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</si>
  <si>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</si>
  <si>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</si>
  <si>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</si>
  <si>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</si>
  <si>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</si>
  <si>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</si>
  <si>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</si>
  <si>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</si>
  <si>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</si>
  <si>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</si>
  <si>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</si>
  <si>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</si>
  <si>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</si>
  <si>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</si>
  <si>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</si>
  <si>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</si>
  <si>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</si>
  <si>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</si>
  <si>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</si>
  <si>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</si>
  <si>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</si>
  <si>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</si>
  <si>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</si>
  <si>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</si>
  <si>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</si>
  <si>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</si>
  <si>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</si>
  <si>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</si>
  <si>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</si>
  <si>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</si>
  <si>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</si>
  <si>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</si>
  <si>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</si>
  <si>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</si>
  <si>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</si>
  <si>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</si>
  <si>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</si>
  <si>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</si>
  <si>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</si>
  <si>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</si>
  <si>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</si>
  <si>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</si>
  <si>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</si>
  <si>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</si>
  <si>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</si>
  <si>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</si>
  <si>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</si>
  <si>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</si>
  <si>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</si>
  <si>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</si>
  <si>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</si>
  <si>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</si>
  <si>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</si>
  <si>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</si>
  <si>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</si>
  <si>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</si>
  <si>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</si>
  <si>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</si>
  <si>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</si>
  <si>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</si>
  <si>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</si>
  <si>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</si>
  <si>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</si>
  <si>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</si>
  <si>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</si>
  <si>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</si>
  <si>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</si>
  <si>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</si>
  <si>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</si>
  <si>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</si>
  <si>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</si>
  <si>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</si>
  <si>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</si>
  <si>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</si>
  <si>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</si>
  <si>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</si>
  <si>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</si>
  <si>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</si>
  <si>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</si>
  <si>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</si>
  <si>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</si>
  <si>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</si>
  <si>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</si>
  <si>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</si>
  <si>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</si>
  <si>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</si>
  <si>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</si>
  <si>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</si>
  <si>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</si>
  <si>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</si>
  <si>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</si>
  <si>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</si>
  <si>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</si>
  <si>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</si>
  <si>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</si>
  <si>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</si>
  <si>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</si>
  <si>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</si>
  <si>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</si>
  <si>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</si>
  <si>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</si>
  <si>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</si>
  <si>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</si>
  <si>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</si>
  <si>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</si>
  <si>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</si>
  <si>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</si>
  <si>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</si>
  <si>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</si>
  <si>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</si>
  <si>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</si>
  <si>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</si>
  <si>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</si>
  <si>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</si>
  <si>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</si>
  <si>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</si>
  <si>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</si>
  <si>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</si>
  <si>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</si>
  <si>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</si>
  <si>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</si>
  <si>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</si>
  <si>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</si>
  <si>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</si>
  <si>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</si>
  <si>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</si>
  <si>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</si>
  <si>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</si>
  <si>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</si>
  <si>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</si>
  <si>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</si>
  <si>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</si>
  <si>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</si>
  <si>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</si>
  <si>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</si>
  <si>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</si>
  <si>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</si>
  <si>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</si>
  <si>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</si>
  <si>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</si>
  <si>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</si>
  <si>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</si>
  <si>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</si>
  <si>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</si>
  <si>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</si>
  <si>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</si>
  <si>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</si>
  <si>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</si>
  <si>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</si>
  <si>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</si>
  <si>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</si>
  <si>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</si>
  <si>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</si>
  <si>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</si>
  <si>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</si>
  <si>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</si>
  <si>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</si>
  <si>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</si>
  <si>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</si>
  <si>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</si>
  <si>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</si>
  <si>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</si>
  <si>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</si>
  <si>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</si>
  <si>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</si>
  <si>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</si>
  <si>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</si>
  <si>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</si>
  <si>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</si>
  <si>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</si>
  <si>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</si>
  <si>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</si>
  <si>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</si>
  <si>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</si>
  <si>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</si>
  <si>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</si>
  <si>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</si>
  <si>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</si>
  <si>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</si>
  <si>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</si>
  <si>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</si>
  <si>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</si>
  <si>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</si>
  <si>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</si>
  <si>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</si>
  <si>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</si>
  <si>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</si>
  <si>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</si>
  <si>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</si>
  <si>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</si>
  <si>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</si>
  <si>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</si>
  <si>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</si>
  <si>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</si>
  <si>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</si>
  <si>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</si>
  <si>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</si>
  <si>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</si>
  <si>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</si>
  <si>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</si>
  <si>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</si>
  <si>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</si>
  <si>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</si>
  <si>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</si>
  <si>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</si>
  <si>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</si>
  <si>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</si>
  <si>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</si>
  <si>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</si>
  <si>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</si>
  <si>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</si>
  <si>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</si>
  <si>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</si>
  <si>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</si>
  <si>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</si>
  <si>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</si>
  <si>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</si>
  <si>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</si>
  <si>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</si>
  <si>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</si>
  <si>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</si>
  <si>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</si>
  <si>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</si>
  <si>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</si>
  <si>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</si>
  <si>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</si>
  <si>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</si>
  <si>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</si>
  <si>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</si>
  <si>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</si>
  <si>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</si>
  <si>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</si>
  <si>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</si>
  <si>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</si>
  <si>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</si>
  <si>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</si>
  <si>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</si>
  <si>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</si>
  <si>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</si>
  <si>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</si>
  <si>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</si>
  <si>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</si>
  <si>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</si>
  <si>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</si>
  <si>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</si>
  <si>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</si>
  <si>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</si>
  <si>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</si>
  <si>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</si>
  <si>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</si>
  <si>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</si>
  <si>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</si>
  <si>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</si>
  <si>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</si>
  <si>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</si>
  <si>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</si>
  <si>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</si>
  <si>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</si>
  <si>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</si>
  <si>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</si>
  <si>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</si>
  <si>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</si>
  <si>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</si>
  <si>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</si>
  <si>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</si>
  <si>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</si>
  <si>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</si>
  <si>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</si>
  <si>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</si>
  <si>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</si>
  <si>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</si>
  <si>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</si>
  <si>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</si>
  <si>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</si>
  <si>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</si>
  <si>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</si>
  <si>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</si>
  <si>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</si>
  <si>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</si>
  <si>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</si>
  <si>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</si>
  <si>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</si>
  <si>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</si>
  <si>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</si>
  <si>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</si>
  <si>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</si>
  <si>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</si>
  <si>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</si>
  <si>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</si>
  <si>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</si>
  <si>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</si>
  <si>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</si>
  <si>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</si>
  <si>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</si>
  <si>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</si>
  <si>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</si>
  <si>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</si>
  <si>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</si>
  <si>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solid</t>
  </si>
  <si>
    <t>oxide</t>
  </si>
  <si>
    <t>6.12.2011</t>
  </si>
  <si>
    <t>+41216936398</t>
  </si>
  <si>
    <t>FedEx Tracking 863825285441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</si>
</sst>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0" fontId="13" fillId="0" borderId="0" xfId="0" applyFont="1"/>
    <xf numFmtId="0" fontId="14" fillId="0" borderId="0" xfId="0" applyFont="1"/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topLeftCell="E1" zoomScale="125" zoomScaleNormal="125" zoomScalePageLayoutView="125" workbookViewId="0">
      <pane ySplit="23" topLeftCell="A24" activePane="bottomLeft" state="frozenSplit"/>
      <selection activeCell="C5" sqref="C5"/>
      <selection pane="bottomLeft" activeCell="H20" sqref="H20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9">
      <c r="A1" s="9" t="s">
        <v>17</v>
      </c>
      <c r="B1" s="9" t="s">
        <v>18</v>
      </c>
    </row>
    <row r="2" spans="1:9">
      <c r="A2" s="17" t="s">
        <v>8</v>
      </c>
      <c r="B2" s="11" t="s">
        <v>880</v>
      </c>
    </row>
    <row r="3" spans="1:9">
      <c r="A3" s="17" t="s">
        <v>9</v>
      </c>
      <c r="B3" s="11" t="s">
        <v>881</v>
      </c>
    </row>
    <row r="4" spans="1:9">
      <c r="A4" s="17" t="s">
        <v>12</v>
      </c>
      <c r="B4" s="11" t="s">
        <v>882</v>
      </c>
    </row>
    <row r="5" spans="1:9">
      <c r="A5" s="17" t="s">
        <v>10</v>
      </c>
      <c r="B5" s="11" t="s">
        <v>883</v>
      </c>
      <c r="C5" s="9" t="s">
        <v>875</v>
      </c>
    </row>
    <row r="6" spans="1:9">
      <c r="A6" s="17" t="s">
        <v>11</v>
      </c>
      <c r="B6" s="11" t="s">
        <v>884</v>
      </c>
    </row>
    <row r="7" spans="1:9">
      <c r="A7" s="17" t="s">
        <v>879</v>
      </c>
      <c r="B7" s="11" t="s">
        <v>888</v>
      </c>
    </row>
    <row r="8" spans="1:9">
      <c r="A8" s="17" t="s">
        <v>13</v>
      </c>
      <c r="B8" s="11" t="s">
        <v>886</v>
      </c>
    </row>
    <row r="9" spans="1:9">
      <c r="A9" s="17" t="s">
        <v>14</v>
      </c>
      <c r="B9" s="11"/>
    </row>
    <row r="10" spans="1:9">
      <c r="A10" s="17" t="s">
        <v>15</v>
      </c>
      <c r="B10" s="11" t="s">
        <v>887</v>
      </c>
      <c r="D10" s="40"/>
    </row>
    <row r="11" spans="1:9">
      <c r="A11" s="17" t="s">
        <v>809</v>
      </c>
      <c r="B11" s="11" t="s">
        <v>885</v>
      </c>
    </row>
    <row r="12" spans="1:9">
      <c r="A12" s="17" t="s">
        <v>26</v>
      </c>
      <c r="B12" s="41" t="s">
        <v>894</v>
      </c>
    </row>
    <row r="13" spans="1:9">
      <c r="A13" s="17" t="s">
        <v>839</v>
      </c>
      <c r="B13" s="9">
        <v>3380</v>
      </c>
    </row>
    <row r="14" spans="1:9">
      <c r="A14" s="17" t="s">
        <v>16</v>
      </c>
      <c r="B14" s="28" t="s">
        <v>893</v>
      </c>
    </row>
    <row r="15" spans="1:9">
      <c r="A15" s="17" t="s">
        <v>41</v>
      </c>
      <c r="B15" s="12" t="s">
        <v>889</v>
      </c>
      <c r="C15" s="9" t="s">
        <v>854</v>
      </c>
      <c r="D15" s="39"/>
      <c r="I15" s="42"/>
    </row>
    <row r="16" spans="1:9">
      <c r="A16" s="17" t="s">
        <v>40</v>
      </c>
      <c r="B16" s="13">
        <v>40922</v>
      </c>
      <c r="C16" s="9" t="s">
        <v>854</v>
      </c>
    </row>
    <row r="17" spans="1:34">
      <c r="A17" s="17" t="s">
        <v>811</v>
      </c>
      <c r="B17" s="13">
        <v>40925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0.5</v>
      </c>
      <c r="D24" s="30">
        <f>IF(Table5[[#This Row],[Mass (g)]]="","",Table5[[#This Row],[Mass (g)]]*VLOOKUP(Table5[[#This Row],[Nuclide]],Doedata,4)*37000000000)</f>
        <v>6216</v>
      </c>
      <c r="E24" s="10" t="s">
        <v>891</v>
      </c>
      <c r="F24" s="10" t="s">
        <v>892</v>
      </c>
      <c r="G24" s="10">
        <v>1</v>
      </c>
      <c r="H24" s="10" t="s">
        <v>836</v>
      </c>
      <c r="I24" s="43" t="s">
        <v>895</v>
      </c>
      <c r="J24" s="25">
        <f>IF(Table5[[#This Row],[Activity (Bq)]]="","",Table5[[#This Row],[Activity (Bq)]]/37000000000)</f>
        <v>1.68E-7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0.5</v>
      </c>
      <c r="D25" s="30">
        <f>IF(Table5[[#This Row],[Mass (g)]]="","",Table5[[#This Row],[Mass (g)]]*VLOOKUP(Table5[[#This Row],[Nuclide]],Doedata,4)*37000000000)</f>
        <v>6216</v>
      </c>
      <c r="E25" s="10" t="s">
        <v>891</v>
      </c>
      <c r="F25" s="10" t="s">
        <v>892</v>
      </c>
      <c r="G25" s="10">
        <v>1</v>
      </c>
      <c r="H25" s="10" t="s">
        <v>836</v>
      </c>
      <c r="I25" s="43" t="s">
        <v>895</v>
      </c>
      <c r="J25" s="25">
        <f>IF(Table5[[#This Row],[Activity (Bq)]]="","",Table5[[#This Row],[Activity (Bq)]]/37000000000)</f>
        <v>1.68E-7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0.5</v>
      </c>
      <c r="D26" s="30">
        <f>IF(Table5[[#This Row],[Mass (g)]]="","",Table5[[#This Row],[Mass (g)]]*VLOOKUP(Table5[[#This Row],[Nuclide]],Doedata,4)*37000000000)</f>
        <v>6216</v>
      </c>
      <c r="E26" s="10" t="s">
        <v>891</v>
      </c>
      <c r="F26" s="10" t="s">
        <v>892</v>
      </c>
      <c r="G26" s="10">
        <v>1</v>
      </c>
      <c r="H26" s="10" t="s">
        <v>836</v>
      </c>
      <c r="I26" s="43" t="s">
        <v>895</v>
      </c>
      <c r="J26" s="25">
        <f>IF(Table5[[#This Row],[Activity (Bq)]]="","",Table5[[#This Row],[Activity (Bq)]]/37000000000)</f>
        <v>1.68E-7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0.5</v>
      </c>
      <c r="D27" s="30">
        <f>IF(Table5[[#This Row],[Mass (g)]]="","",Table5[[#This Row],[Mass (g)]]*VLOOKUP(Table5[[#This Row],[Nuclide]],Doedata,4)*37000000000)</f>
        <v>6216</v>
      </c>
      <c r="E27" s="10" t="s">
        <v>891</v>
      </c>
      <c r="F27" s="10" t="s">
        <v>892</v>
      </c>
      <c r="G27" s="10">
        <v>1</v>
      </c>
      <c r="H27" s="10" t="s">
        <v>836</v>
      </c>
      <c r="I27" s="43" t="s">
        <v>895</v>
      </c>
      <c r="J27" s="25">
        <f>IF(Table5[[#This Row],[Activity (Bq)]]="","",Table5[[#This Row],[Activity (Bq)]]/37000000000)</f>
        <v>1.68E-7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0.5</v>
      </c>
      <c r="D28" s="30">
        <f>IF(Table5[[#This Row],[Mass (g)]]="","",Table5[[#This Row],[Mass (g)]]*VLOOKUP(Table5[[#This Row],[Nuclide]],Doedata,4)*37000000000)</f>
        <v>6216</v>
      </c>
      <c r="E28" s="10" t="s">
        <v>891</v>
      </c>
      <c r="F28" s="10" t="s">
        <v>892</v>
      </c>
      <c r="G28" s="10">
        <v>1</v>
      </c>
      <c r="H28" s="10" t="s">
        <v>836</v>
      </c>
      <c r="I28" s="43" t="s">
        <v>895</v>
      </c>
      <c r="J28" s="25">
        <f>IF(Table5[[#This Row],[Activity (Bq)]]="","",Table5[[#This Row],[Activity (Bq)]]/37000000000)</f>
        <v>1.68E-7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0.5</v>
      </c>
      <c r="D29" s="30">
        <f>IF(Table5[[#This Row],[Mass (g)]]="","",Table5[[#This Row],[Mass (g)]]*VLOOKUP(Table5[[#This Row],[Nuclide]],Doedata,4)*37000000000)</f>
        <v>6216</v>
      </c>
      <c r="E29" s="10" t="s">
        <v>891</v>
      </c>
      <c r="F29" s="10" t="s">
        <v>892</v>
      </c>
      <c r="G29" s="10">
        <v>1</v>
      </c>
      <c r="H29" s="10" t="s">
        <v>836</v>
      </c>
      <c r="I29" s="43" t="s">
        <v>895</v>
      </c>
      <c r="J29" s="25">
        <f>IF(Table5[[#This Row],[Activity (Bq)]]="","",Table5[[#This Row],[Activity (Bq)]]/37000000000)</f>
        <v>1.68E-7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0.5</v>
      </c>
      <c r="D30" s="30">
        <f>IF(Table5[[#This Row],[Mass (g)]]="","",Table5[[#This Row],[Mass (g)]]*VLOOKUP(Table5[[#This Row],[Nuclide]],Doedata,4)*37000000000)</f>
        <v>6216</v>
      </c>
      <c r="E30" s="10" t="s">
        <v>891</v>
      </c>
      <c r="F30" s="10" t="s">
        <v>892</v>
      </c>
      <c r="G30" s="10">
        <v>1</v>
      </c>
      <c r="H30" s="10" t="s">
        <v>836</v>
      </c>
      <c r="I30" s="43" t="s">
        <v>895</v>
      </c>
      <c r="J30" s="25">
        <f>IF(Table5[[#This Row],[Activity (Bq)]]="","",Table5[[#This Row],[Activity (Bq)]]/37000000000)</f>
        <v>1.68E-7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0.5</v>
      </c>
      <c r="D31" s="30">
        <f>IF(Table5[[#This Row],[Mass (g)]]="","",Table5[[#This Row],[Mass (g)]]*VLOOKUP(Table5[[#This Row],[Nuclide]],Doedata,4)*37000000000)</f>
        <v>6216</v>
      </c>
      <c r="E31" s="10" t="s">
        <v>891</v>
      </c>
      <c r="F31" s="10" t="s">
        <v>892</v>
      </c>
      <c r="G31" s="10">
        <v>1</v>
      </c>
      <c r="H31" s="10" t="s">
        <v>836</v>
      </c>
      <c r="I31" s="43" t="s">
        <v>895</v>
      </c>
      <c r="J31" s="25">
        <f>IF(Table5[[#This Row],[Activity (Bq)]]="","",Table5[[#This Row],[Activity (Bq)]]/37000000000)</f>
        <v>1.68E-7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0.5</v>
      </c>
      <c r="D32" s="30">
        <f>IF(Table5[[#This Row],[Mass (g)]]="","",Table5[[#This Row],[Mass (g)]]*VLOOKUP(Table5[[#This Row],[Nuclide]],Doedata,4)*37000000000)</f>
        <v>6216</v>
      </c>
      <c r="E32" s="10" t="s">
        <v>891</v>
      </c>
      <c r="F32" s="10" t="s">
        <v>892</v>
      </c>
      <c r="G32" s="10">
        <v>1</v>
      </c>
      <c r="H32" s="10" t="s">
        <v>836</v>
      </c>
      <c r="I32" s="43" t="s">
        <v>895</v>
      </c>
      <c r="J32" s="25">
        <f>IF(Table5[[#This Row],[Activity (Bq)]]="","",Table5[[#This Row],[Activity (Bq)]]/37000000000)</f>
        <v>1.68E-7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0.5</v>
      </c>
      <c r="D33" s="30">
        <f>IF(Table5[[#This Row],[Mass (g)]]="","",Table5[[#This Row],[Mass (g)]]*VLOOKUP(Table5[[#This Row],[Nuclide]],Doedata,4)*37000000000)</f>
        <v>6216</v>
      </c>
      <c r="E33" s="10" t="s">
        <v>891</v>
      </c>
      <c r="F33" s="10" t="s">
        <v>892</v>
      </c>
      <c r="G33" s="10">
        <v>1</v>
      </c>
      <c r="H33" s="10" t="s">
        <v>836</v>
      </c>
      <c r="I33" s="43" t="s">
        <v>895</v>
      </c>
      <c r="J33" s="25">
        <f>IF(Table5[[#This Row],[Activity (Bq)]]="","",Table5[[#This Row],[Activity (Bq)]]/37000000000)</f>
        <v>1.68E-7</v>
      </c>
      <c r="AD33" s="29" t="s">
        <v>65</v>
      </c>
      <c r="AE33" s="17"/>
      <c r="AF33" s="17"/>
      <c r="AG33" s="17" t="s">
        <v>858</v>
      </c>
      <c r="AH33" s="17"/>
    </row>
    <row r="34" spans="1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1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2012-01-04T11:00:29Z</dcterms:modified>
</cp:coreProperties>
</file>