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<sst xmlns="http://schemas.openxmlformats.org/spreadsheetml/2006/main" count="3241" uniqueCount="892">
  <si>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</si>
  <si>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</si>
  <si>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</si>
  <si>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</si>
  <si>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</si>
  <si>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</si>
  <si>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</si>
  <si>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</si>
  <si>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</si>
  <si>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</si>
  <si>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</si>
  <si>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</si>
  <si>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</si>
  <si>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</si>
  <si>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</si>
  <si>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</si>
  <si>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</si>
  <si>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</si>
  <si>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</si>
  <si>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</si>
  <si>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</si>
  <si>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</si>
  <si>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</si>
  <si>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</si>
  <si>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</si>
  <si>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</si>
  <si>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</si>
  <si>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</si>
  <si>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</si>
  <si>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</si>
  <si>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</si>
  <si>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</si>
  <si>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</si>
  <si>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</si>
  <si>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</si>
  <si>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</si>
  <si>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</si>
  <si>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</si>
  <si>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</si>
  <si>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</si>
  <si>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</si>
  <si>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</si>
  <si>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</si>
  <si>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</si>
  <si>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</si>
  <si>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</si>
  <si>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</si>
  <si>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</si>
  <si>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</si>
  <si>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</si>
  <si>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</si>
  <si>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</si>
  <si>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</si>
  <si>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</si>
  <si>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</si>
  <si>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</si>
  <si>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</si>
  <si>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</si>
  <si>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</si>
  <si>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</si>
  <si>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</si>
  <si>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</si>
  <si>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</si>
  <si>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</si>
  <si>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</si>
  <si>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</si>
  <si>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</si>
  <si>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</si>
  <si>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</si>
  <si>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</si>
  <si>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</si>
  <si>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</si>
  <si>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</si>
  <si>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</si>
  <si>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</si>
  <si>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</si>
  <si>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</si>
  <si>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</si>
  <si>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</si>
  <si>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</si>
  <si>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</si>
  <si>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</si>
  <si>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</si>
  <si>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</si>
  <si>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</si>
  <si>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</si>
  <si>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</si>
  <si>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</si>
  <si>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</si>
  <si>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</si>
  <si>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</si>
  <si>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</si>
  <si>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</si>
  <si>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</si>
  <si>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</si>
  <si>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</si>
  <si>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</si>
  <si>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</si>
  <si>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</si>
  <si>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</si>
  <si>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</si>
  <si>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</si>
  <si>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</si>
  <si>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</si>
  <si>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</si>
  <si>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</si>
  <si>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</si>
  <si>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</si>
  <si>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</si>
  <si>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</si>
  <si>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</si>
  <si>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</si>
  <si>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</si>
  <si>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</si>
  <si>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</si>
  <si>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</si>
  <si>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</si>
  <si>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</si>
  <si>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</si>
  <si>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</si>
  <si>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</si>
  <si>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</si>
  <si>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</si>
  <si>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</si>
  <si>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</si>
  <si>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</si>
  <si>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</si>
  <si>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</si>
  <si>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</si>
  <si>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</si>
  <si>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</si>
  <si>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</si>
  <si>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</si>
  <si>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</si>
  <si>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</si>
  <si>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</si>
  <si>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</si>
  <si>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</si>
  <si>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</si>
  <si>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</si>
  <si>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</si>
  <si>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</si>
  <si>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</si>
  <si>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</si>
  <si>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</si>
  <si>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</si>
  <si>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</si>
  <si>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</si>
  <si>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</si>
  <si>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</si>
  <si>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</si>
  <si>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</si>
  <si>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</si>
  <si>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</si>
  <si>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</si>
  <si>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</si>
  <si>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</si>
  <si>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</si>
  <si>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</si>
  <si>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</si>
  <si>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</si>
  <si>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</si>
  <si>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</si>
  <si>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</si>
  <si>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</si>
  <si>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</si>
  <si>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</si>
  <si>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</si>
  <si>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</si>
  <si>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</si>
  <si>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</si>
  <si>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</si>
  <si>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</si>
  <si>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</si>
  <si>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</si>
  <si>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</si>
  <si>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</si>
  <si>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</si>
  <si>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</si>
  <si>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</si>
  <si>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</si>
  <si>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</si>
  <si>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</si>
  <si>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</si>
  <si>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</si>
  <si>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</si>
  <si>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</si>
  <si>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</si>
  <si>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</si>
  <si>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</si>
  <si>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</si>
  <si>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</si>
  <si>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</si>
  <si>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</si>
  <si>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</si>
  <si>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</si>
  <si>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</si>
  <si>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</si>
  <si>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</si>
  <si>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</si>
  <si>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</si>
  <si>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</si>
  <si>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</si>
  <si>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</si>
  <si>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</si>
  <si>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</si>
  <si>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</si>
  <si>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</si>
  <si>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</si>
  <si>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</si>
  <si>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</si>
  <si>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</si>
  <si>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</si>
  <si>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</si>
  <si>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</si>
  <si>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</si>
  <si>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</si>
  <si>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</si>
  <si>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</si>
  <si>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</si>
  <si>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</si>
  <si>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</si>
  <si>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</si>
  <si>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</si>
  <si>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</si>
  <si>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</si>
  <si>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</si>
  <si>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</si>
  <si>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</si>
  <si>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</si>
  <si>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</si>
  <si>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</si>
  <si>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</si>
  <si>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</si>
  <si>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</si>
  <si>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</si>
  <si>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</si>
  <si>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</si>
  <si>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</si>
  <si>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</si>
  <si>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</si>
  <si>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</si>
  <si>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</si>
  <si>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</si>
  <si>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</si>
  <si>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</si>
  <si>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</si>
  <si>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</si>
  <si>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</si>
  <si>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</si>
  <si>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</si>
  <si>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</si>
  <si>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</si>
  <si>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</si>
  <si>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</si>
  <si>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</si>
  <si>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</si>
  <si>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</si>
  <si>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</si>
  <si>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</si>
  <si>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</si>
  <si>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</si>
  <si>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</si>
  <si>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</si>
  <si>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</si>
  <si>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</si>
  <si>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</si>
  <si>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</si>
  <si>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</si>
  <si>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</si>
  <si>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</si>
  <si>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</si>
  <si>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</si>
  <si>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</si>
  <si>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</si>
  <si>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</si>
  <si>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</si>
  <si>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</si>
  <si>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</si>
  <si>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</si>
  <si>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</si>
  <si>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</si>
  <si>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</si>
  <si>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</si>
  <si>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</si>
  <si>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</si>
  <si>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</si>
  <si>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</si>
  <si>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</si>
  <si>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</si>
  <si>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</si>
  <si>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</si>
  <si>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</si>
  <si>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</si>
  <si>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</si>
  <si>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</si>
  <si>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</si>
  <si>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</si>
  <si>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</si>
  <si>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</si>
  <si>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</si>
  <si>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</si>
  <si>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</si>
  <si>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</si>
  <si>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</si>
  <si>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</si>
  <si>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</si>
  <si>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</si>
  <si>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</si>
  <si>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</si>
  <si>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</si>
  <si>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</si>
  <si>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</si>
  <si>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</si>
  <si>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</si>
  <si>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</si>
  <si>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</si>
  <si>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</si>
  <si>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</si>
  <si>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</si>
  <si>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</si>
  <si>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</si>
  <si>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</si>
  <si>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</si>
  <si>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</si>
  <si>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</si>
  <si>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</si>
  <si>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</si>
  <si>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</si>
  <si>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</si>
  <si>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</si>
  <si>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</si>
  <si>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</si>
  <si>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</si>
  <si>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</si>
  <si>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</si>
  <si>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</si>
  <si>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</si>
  <si>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</si>
  <si>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</si>
  <si>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</si>
  <si>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</si>
  <si>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</si>
  <si>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</si>
  <si>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</si>
  <si>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</si>
  <si>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</si>
  <si>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</si>
  <si>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</si>
  <si>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</si>
  <si>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</si>
  <si>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</si>
  <si>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</si>
  <si>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</si>
  <si>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</si>
  <si>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</si>
  <si>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</si>
  <si>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</si>
  <si>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</si>
  <si>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</si>
  <si>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</si>
  <si>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</si>
  <si>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</si>
  <si>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</si>
  <si>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</si>
  <si>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</si>
  <si>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</si>
  <si>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</si>
  <si>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</si>
  <si>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</si>
  <si>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</si>
  <si>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</si>
  <si>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</si>
  <si>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</si>
  <si>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</si>
  <si>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</si>
  <si>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</si>
  <si>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</si>
  <si>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</si>
  <si>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</si>
  <si>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</si>
  <si>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</si>
  <si>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</si>
  <si>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</si>
  <si>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</si>
  <si>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</si>
  <si>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</si>
  <si>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</si>
  <si>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</si>
  <si>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</si>
  <si>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</si>
  <si>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</si>
  <si>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</si>
  <si>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</si>
  <si>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</si>
  <si>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</si>
  <si>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</si>
  <si>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</si>
  <si>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</si>
  <si>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</si>
  <si>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</si>
  <si>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</si>
  <si>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</si>
  <si>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</si>
  <si>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</si>
  <si>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</si>
  <si>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</si>
  <si>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</si>
  <si>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</si>
  <si>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</si>
  <si>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</si>
  <si>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</si>
  <si>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</si>
  <si>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</si>
  <si>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</si>
  <si>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</si>
  <si>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</si>
  <si>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</si>
  <si>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</si>
  <si>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</si>
  <si>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</si>
  <si>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</si>
  <si>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</si>
  <si>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</si>
  <si>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</si>
  <si>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</si>
  <si>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</si>
  <si>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</si>
  <si>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</si>
  <si>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</si>
  <si>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</si>
  <si>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</si>
  <si>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</si>
  <si>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</si>
  <si>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</si>
  <si>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</si>
  <si>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</si>
  <si>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</si>
  <si>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</si>
  <si>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</si>
  <si>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</si>
  <si>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</si>
  <si>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</si>
  <si>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</si>
  <si>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</si>
  <si>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</si>
  <si>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</si>
  <si>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</si>
  <si>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</si>
  <si>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</si>
  <si>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</si>
  <si>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</si>
  <si>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</si>
  <si>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</si>
  <si>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</si>
  <si>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</si>
  <si>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</si>
  <si>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</si>
  <si>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</si>
  <si>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</si>
  <si>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</si>
  <si>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</si>
  <si>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</si>
  <si>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</si>
  <si>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</si>
  <si>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</si>
  <si>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</si>
  <si>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</si>
  <si>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</si>
  <si>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</si>
  <si>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</si>
  <si>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</si>
  <si>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</si>
  <si>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</si>
  <si>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</si>
  <si>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</si>
  <si>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</si>
  <si>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</si>
  <si>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</si>
  <si>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</si>
  <si>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</si>
  <si>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</si>
  <si>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</si>
  <si>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</si>
  <si>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</si>
  <si>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</si>
  <si>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</si>
  <si>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</si>
  <si>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</si>
  <si>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</si>
  <si>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</si>
  <si>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</si>
  <si>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</si>
  <si>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</si>
  <si>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</si>
  <si>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</si>
  <si>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</si>
  <si>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</si>
  <si>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</si>
  <si>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</si>
  <si>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</si>
  <si>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</si>
  <si>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</si>
  <si>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</si>
  <si>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</si>
  <si>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</si>
  <si>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</si>
  <si>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</si>
  <si>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</si>
  <si>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</si>
  <si>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</si>
  <si>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</si>
  <si>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</si>
  <si>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</si>
  <si>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</si>
  <si>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</si>
  <si>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</si>
  <si>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</si>
  <si>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</si>
  <si>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</si>
  <si>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</si>
  <si>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</si>
  <si>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</si>
  <si>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</si>
  <si>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</si>
  <si>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</si>
  <si>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</si>
  <si>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</si>
  <si>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</si>
  <si>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</si>
  <si>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</si>
  <si>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</si>
  <si>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</si>
  <si>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</si>
  <si>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</si>
  <si>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</si>
  <si>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</si>
  <si>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</si>
  <si>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</si>
  <si>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</si>
  <si>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</si>
  <si>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</si>
  <si>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</si>
  <si>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</si>
  <si>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</si>
  <si>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</si>
  <si>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</si>
  <si>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</si>
  <si>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</si>
  <si>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</si>
  <si>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</si>
  <si>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</si>
  <si>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</si>
  <si>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</si>
  <si>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</si>
  <si>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</si>
  <si>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</si>
  <si>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</si>
  <si>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</si>
  <si>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</si>
  <si>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</si>
  <si>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</si>
  <si>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</si>
  <si>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</si>
  <si>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</si>
  <si>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</si>
  <si>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</si>
  <si>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</si>
  <si>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</si>
  <si>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</si>
  <si>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</si>
  <si>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</si>
  <si>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</si>
  <si>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</si>
  <si>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</si>
  <si>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</si>
  <si>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</si>
  <si>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</si>
  <si>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</si>
  <si>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</si>
  <si>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</si>
  <si>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</si>
  <si>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</si>
  <si>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</si>
  <si>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</si>
  <si>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</si>
  <si>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</si>
  <si>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</si>
  <si>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</si>
  <si>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</si>
  <si>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</si>
  <si>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</si>
  <si>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</si>
  <si>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</si>
  <si>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</si>
  <si>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</si>
  <si>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</si>
  <si>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</si>
  <si>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</si>
  <si>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</si>
  <si>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</si>
  <si>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</si>
  <si>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</si>
  <si>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</si>
  <si>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</si>
  <si>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</si>
  <si>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</si>
  <si>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</si>
  <si>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</si>
  <si>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</si>
  <si>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</si>
  <si>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</si>
  <si>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</si>
  <si>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</si>
  <si>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</si>
  <si>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</si>
  <si>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</si>
  <si>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</si>
  <si>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</si>
  <si>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</si>
  <si>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</si>
  <si>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</si>
  <si>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</si>
  <si>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</si>
  <si>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</si>
  <si>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</si>
  <si>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</si>
  <si>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</si>
  <si>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</si>
  <si>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</si>
  <si>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</si>
  <si>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</si>
  <si>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</si>
  <si>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</si>
  <si>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</si>
  <si>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</si>
  <si>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</si>
  <si>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</si>
  <si>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</si>
  <si>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</si>
  <si>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</si>
  <si>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</si>
  <si>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</si>
  <si>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</si>
  <si>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</si>
  <si>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</si>
  <si>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</si>
  <si>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</si>
  <si>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</si>
  <si>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</si>
  <si>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</si>
  <si>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</si>
  <si>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</si>
  <si>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</si>
  <si>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</si>
  <si>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</si>
  <si>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</si>
  <si>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</si>
  <si>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</si>
  <si>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</si>
  <si>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</si>
  <si>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</si>
  <si>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</si>
  <si>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</si>
  <si>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</si>
  <si>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</si>
  <si>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</si>
  <si>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</si>
  <si>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</si>
  <si>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</si>
  <si>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</si>
  <si>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</si>
  <si>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</si>
  <si>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</si>
  <si>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</si>
  <si>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</si>
  <si>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</si>
  <si>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</si>
  <si>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</si>
  <si>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</si>
  <si>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</si>
  <si>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</si>
  <si>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</si>
  <si>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</si>
  <si>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</si>
  <si>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</si>
  <si>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</si>
  <si>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</si>
  <si>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</si>
  <si>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</si>
  <si>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</si>
  <si>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</si>
  <si>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</si>
  <si>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</si>
  <si>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</si>
  <si>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</si>
  <si>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</si>
  <si>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</si>
  <si>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</si>
  <si>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</si>
  <si>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</si>
  <si>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</si>
  <si>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</si>
  <si>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</si>
  <si>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</si>
  <si>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</si>
  <si>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</si>
  <si>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</si>
  <si>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</si>
  <si>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</si>
  <si>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</si>
  <si>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</si>
  <si>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</si>
  <si>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</si>
  <si>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</si>
  <si>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</si>
  <si>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</si>
  <si>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</si>
  <si>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</si>
  <si>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</si>
  <si>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</si>
  <si>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</si>
  <si>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</si>
  <si>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</si>
  <si>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</si>
  <si>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</si>
  <si>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</si>
  <si>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</si>
  <si>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</si>
  <si>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</si>
  <si>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</si>
  <si>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</si>
  <si>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</si>
  <si>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</si>
  <si>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</si>
  <si>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</si>
  <si>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</si>
  <si>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</si>
  <si>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</si>
  <si>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</si>
  <si>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</si>
  <si>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</si>
  <si>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</si>
  <si>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</si>
  <si>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</si>
  <si>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</si>
  <si>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</si>
  <si>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</si>
  <si>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</si>
  <si>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</si>
  <si>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</si>
  <si>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</si>
  <si>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</si>
  <si>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</si>
  <si>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</si>
  <si>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</si>
  <si>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</si>
  <si>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</si>
  <si>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</si>
  <si>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</si>
  <si>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</si>
  <si>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</si>
  <si>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</si>
  <si>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</si>
  <si>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</si>
  <si>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</si>
  <si>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</si>
  <si>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</si>
  <si>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</si>
  <si>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</si>
  <si>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</si>
  <si>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</si>
  <si>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</si>
  <si>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</si>
  <si>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</si>
  <si>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</si>
  <si>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</si>
  <si>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</si>
  <si>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</si>
  <si>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</si>
  <si>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</si>
  <si>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</si>
  <si>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</si>
  <si>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</si>
  <si>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</si>
  <si>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</si>
  <si>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</si>
  <si>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</si>
  <si>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</si>
  <si>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</si>
  <si>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</si>
  <si>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</si>
  <si>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</si>
  <si>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</si>
  <si>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</si>
  <si>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</si>
  <si>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</si>
  <si>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</si>
  <si>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</si>
  <si>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</si>
  <si>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</si>
  <si>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</si>
  <si>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</si>
  <si>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</si>
  <si>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</si>
  <si>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</si>
  <si>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</si>
  <si>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</si>
  <si>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</si>
  <si>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</si>
  <si>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</si>
  <si>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</si>
  <si>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</si>
  <si>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</si>
  <si>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</si>
  <si>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</si>
  <si>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</si>
  <si>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</si>
  <si>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</si>
  <si>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</si>
  <si>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</si>
  <si>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</si>
  <si>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</si>
  <si>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</si>
  <si>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</si>
  <si>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</si>
  <si>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</si>
  <si>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</si>
  <si>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</si>
  <si>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</si>
  <si>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</si>
  <si>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</si>
  <si>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</si>
  <si>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</si>
  <si>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</si>
  <si>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</si>
  <si>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</si>
  <si>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</si>
  <si>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</si>
  <si>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</si>
  <si>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</si>
  <si>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</si>
  <si>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</si>
  <si>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</si>
  <si>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</si>
  <si>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</si>
  <si>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</si>
  <si>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</si>
  <si>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</si>
  <si>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</si>
  <si>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</si>
  <si>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</si>
  <si>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</si>
  <si>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</si>
  <si>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</si>
  <si>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</si>
  <si>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</si>
  <si>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</si>
  <si>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</si>
  <si>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</si>
  <si>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</si>
  <si>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</si>
  <si>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</si>
  <si>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</si>
  <si>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</si>
  <si>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</si>
  <si>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</si>
  <si>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</si>
  <si>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</si>
  <si>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</si>
  <si>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</si>
  <si>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</si>
  <si>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</si>
  <si>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</si>
  <si>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</si>
  <si>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</si>
  <si>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</si>
  <si>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</si>
  <si>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Minasian</t>
  </si>
  <si>
    <t>Stefan</t>
  </si>
  <si>
    <t>LBNL</t>
  </si>
  <si>
    <t>USA</t>
  </si>
  <si>
    <t>10-1</t>
  </si>
  <si>
    <t>4-28-11 to 5-2-11</t>
  </si>
  <si>
    <t>compound</t>
  </si>
  <si>
    <t>solid</t>
  </si>
  <si>
    <t>Los Alamos</t>
  </si>
  <si>
    <t>505-667-5394</t>
  </si>
  <si>
    <t>3363 and 3487</t>
  </si>
  <si>
    <t>NM</t>
  </si>
  <si>
    <t>attn:  Kevin Boland</t>
  </si>
  <si>
    <t>Bikini Atoll Road, SM-30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</si>
</sst>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5" sqref="A2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880</v>
      </c>
    </row>
    <row r="5" spans="1:3">
      <c r="A5" s="18" t="s">
        <v>10</v>
      </c>
      <c r="B5" s="11" t="s">
        <v>890</v>
      </c>
      <c r="C5" s="9" t="s">
        <v>875</v>
      </c>
    </row>
    <row r="6" spans="1:3">
      <c r="A6" s="18" t="s">
        <v>11</v>
      </c>
      <c r="B6" s="11" t="s">
        <v>891</v>
      </c>
    </row>
    <row r="7" spans="1:3">
      <c r="A7" s="18" t="s">
        <v>13</v>
      </c>
      <c r="B7" s="11" t="s">
        <v>886</v>
      </c>
    </row>
    <row r="8" spans="1:3">
      <c r="A8" s="18" t="s">
        <v>14</v>
      </c>
      <c r="B8" s="11" t="s">
        <v>889</v>
      </c>
    </row>
    <row r="9" spans="1:3">
      <c r="A9" s="18" t="s">
        <v>15</v>
      </c>
      <c r="B9" s="11">
        <v>87545</v>
      </c>
    </row>
    <row r="10" spans="1:3">
      <c r="A10" s="18" t="s">
        <v>809</v>
      </c>
      <c r="B10" s="11" t="s">
        <v>881</v>
      </c>
    </row>
    <row r="11" spans="1:3">
      <c r="A11" s="18" t="s">
        <v>26</v>
      </c>
      <c r="B11" s="11" t="s">
        <v>887</v>
      </c>
    </row>
    <row r="12" spans="1:3">
      <c r="A12" s="18" t="s">
        <v>839</v>
      </c>
      <c r="B12" s="23" t="s">
        <v>888</v>
      </c>
    </row>
    <row r="13" spans="1:3">
      <c r="A13" s="18" t="s">
        <v>16</v>
      </c>
      <c r="B13" s="12">
        <v>40659</v>
      </c>
    </row>
    <row r="14" spans="1:3">
      <c r="A14" s="18" t="s">
        <v>41</v>
      </c>
      <c r="B14" s="39" t="s">
        <v>882</v>
      </c>
    </row>
    <row r="15" spans="1:3">
      <c r="A15" s="18" t="s">
        <v>40</v>
      </c>
      <c r="B15" s="12" t="s">
        <v>883</v>
      </c>
      <c r="C15" s="9" t="s">
        <v>854</v>
      </c>
    </row>
    <row r="16" spans="1:3">
      <c r="A16" s="18" t="s">
        <v>811</v>
      </c>
      <c r="B16" s="14">
        <v>40665</v>
      </c>
      <c r="C16" s="9" t="s">
        <v>854</v>
      </c>
    </row>
    <row r="17" spans="1:34">
      <c r="A17" s="18" t="s">
        <v>42</v>
      </c>
      <c r="B17" s="13">
        <v>2011.93</v>
      </c>
      <c r="C17" s="9" t="s">
        <v>853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>
        <v>1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>
        <v>1</v>
      </c>
      <c r="B24" s="9" t="s">
        <v>35</v>
      </c>
      <c r="C24" s="19">
        <v>0.02</v>
      </c>
      <c r="D24" s="31">
        <f>IF(Table5[[#This Row],[Mass (g)]]="","",Table5[[#This Row],[Mass (g)]]*VLOOKUP(Table5[[#This Row],[Nuclide]],Doedata,4)*37000000000)</f>
        <v>248.64</v>
      </c>
      <c r="E24" s="10" t="s">
        <v>885</v>
      </c>
      <c r="F24" s="10" t="s">
        <v>884</v>
      </c>
      <c r="G24" s="10">
        <v>1</v>
      </c>
      <c r="H24" s="10" t="s">
        <v>828</v>
      </c>
      <c r="I24" s="10">
        <v>1</v>
      </c>
      <c r="J24" s="27">
        <f>IF(Table5[[#This Row],[Activity (Bq)]]="","",Table5[[#This Row],[Activity (Bq)]]/37000000000)</f>
        <v>6.72E-9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C25" s="19"/>
      <c r="D25" s="31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b_kozimor</cp:lastModifiedBy>
  <cp:lastPrinted>2010-11-18T22:52:38Z</cp:lastPrinted>
  <dcterms:created xsi:type="dcterms:W3CDTF">2010-11-12T20:51:00Z</dcterms:created>
  <dcterms:modified xsi:type="dcterms:W3CDTF">2011-04-26T17:23:36Z</dcterms:modified>
</cp:coreProperties>
</file>