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-105" yWindow="120" windowWidth="19080" windowHeight="1186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  <sheet name="U Distributions" sheetId="7" r:id="rId5"/>
    <sheet name="Sheet1" sheetId="8" r:id="rId6"/>
  </sheets>
  <definedNames>
    <definedName name="Chemical">'Notice Data (Enter Data Here)'!$AF$23:$AF$28</definedName>
    <definedName name="Doedata">'DOE-STD-1027-92 Data'!$B$1:$E$760</definedName>
    <definedName name="Holder">'Notice Data (Enter Data Here)'!$AG$23:$AG$64</definedName>
    <definedName name="noticetype">'Notice Data (Enter Data Here)'!$AH$24:$AH$26</definedName>
    <definedName name="Nuclides">'Notice Data (Enter Data Here)'!$AD$24:$AD$782</definedName>
    <definedName name="Physical">'Notice Data (Enter Data Here)'!$AE$23:$AE$32</definedName>
    <definedName name="_xlnm.Print_Area" localSheetId="0">'Notice Data (Enter Data Here)'!$A$1:$I$32</definedName>
  </definedNames>
  <calcPr calcId="125725" concurrentCalc="0"/>
  <pivotCaches>
    <pivotCache cacheId="0" r:id="rId7"/>
  </pivotCaches>
</workbook>
</file>

<file path=xl/calcChain.xml><?xml version="1.0" encoding="utf-8"?>
<calcChain xmlns="http://schemas.openxmlformats.org/spreadsheetml/2006/main">
  <c r="D45" i="1"/>
  <c r="J45"/>
  <c r="D44"/>
  <c r="J44"/>
  <c r="D43"/>
  <c r="J43"/>
  <c r="D42"/>
  <c r="J42"/>
  <c r="D41"/>
  <c r="J41"/>
  <c r="D40"/>
  <c r="J40"/>
  <c r="D36"/>
  <c r="J36"/>
  <c r="D30"/>
  <c r="J30"/>
  <c r="D24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1"/>
  <c r="J31"/>
  <c r="D32"/>
  <c r="J32"/>
  <c r="D33"/>
  <c r="J33"/>
  <c r="D34"/>
  <c r="J34"/>
  <c r="D35"/>
  <c r="J35"/>
  <c r="D37"/>
  <c r="J37"/>
  <c r="D38"/>
  <c r="J38"/>
  <c r="D39"/>
  <c r="J39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<sst xmlns="http://schemas.openxmlformats.org/spreadsheetml/2006/main" count="3346" uniqueCount="897">
  <si>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</si>
  <si>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</si>
  <si>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</si>
  <si>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</si>
  <si>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</si>
  <si>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</si>
  <si>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</si>
  <si>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</si>
  <si>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</si>
  <si>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</si>
  <si>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</si>
  <si>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</si>
  <si>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</si>
  <si>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</si>
  <si>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</si>
  <si>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</si>
  <si>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</si>
  <si>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</si>
  <si>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</si>
  <si>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</si>
  <si>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</si>
  <si>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</si>
  <si>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</si>
  <si>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</si>
  <si>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</si>
  <si>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</si>
  <si>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</si>
  <si>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</si>
  <si>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</si>
  <si>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</si>
  <si>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</si>
  <si>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</si>
  <si>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</si>
  <si>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</si>
  <si>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</si>
  <si>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</si>
  <si>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</si>
  <si>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</si>
  <si>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</si>
  <si>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</si>
  <si>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</si>
  <si>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</si>
  <si>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</si>
  <si>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</si>
  <si>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</si>
  <si>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</si>
  <si>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</si>
  <si>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</si>
  <si>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</si>
  <si>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</si>
  <si>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</si>
  <si>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</si>
  <si>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</si>
  <si>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</si>
  <si>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</si>
  <si>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</si>
  <si>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</si>
  <si>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</si>
  <si>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</si>
  <si>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</si>
  <si>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</si>
  <si>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</si>
  <si>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</si>
  <si>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</si>
  <si>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</si>
  <si>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</si>
  <si>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</si>
  <si>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</si>
  <si>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</si>
  <si>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</si>
  <si>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</si>
  <si>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</si>
  <si>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</si>
  <si>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</si>
  <si>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</si>
  <si>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</si>
  <si>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</si>
  <si>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</si>
  <si>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</si>
  <si>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</si>
  <si>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</si>
  <si>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</si>
  <si>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</si>
  <si>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</si>
  <si>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</si>
  <si>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</si>
  <si>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</si>
  <si>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</si>
  <si>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</si>
  <si>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</si>
  <si>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</si>
  <si>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</si>
  <si>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</si>
  <si>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</si>
  <si>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</si>
  <si>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</si>
  <si>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</si>
  <si>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</si>
  <si>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</si>
  <si>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</si>
  <si>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</si>
  <si>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</si>
  <si>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</si>
  <si>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</si>
  <si>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</si>
  <si>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</si>
  <si>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</si>
  <si>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</si>
  <si>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</si>
  <si>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</si>
  <si>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</si>
  <si>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</si>
  <si>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</si>
  <si>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</si>
  <si>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</si>
  <si>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</si>
  <si>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</si>
  <si>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</si>
  <si>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</si>
  <si>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</si>
  <si>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</si>
  <si>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</si>
  <si>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</si>
  <si>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</si>
  <si>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</si>
  <si>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</si>
  <si>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</si>
  <si>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</si>
  <si>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</si>
  <si>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</si>
  <si>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</si>
  <si>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</si>
  <si>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</si>
  <si>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</si>
  <si>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</si>
  <si>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</si>
  <si>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</si>
  <si>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</si>
  <si>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</si>
  <si>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</si>
  <si>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</si>
  <si>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</si>
  <si>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</si>
  <si>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</si>
  <si>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</si>
  <si>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</si>
  <si>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</si>
  <si>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</si>
  <si>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</si>
  <si>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</si>
  <si>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</si>
  <si>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</si>
  <si>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</si>
  <si>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</si>
  <si>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</si>
  <si>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</si>
  <si>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</si>
  <si>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</si>
  <si>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</si>
  <si>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</si>
  <si>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</si>
  <si>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</si>
  <si>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</si>
  <si>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</si>
  <si>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</si>
  <si>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</si>
  <si>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</si>
  <si>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</si>
  <si>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</si>
  <si>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</si>
  <si>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</si>
  <si>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</si>
  <si>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</si>
  <si>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</si>
  <si>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</si>
  <si>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</si>
  <si>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</si>
  <si>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</si>
  <si>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</si>
  <si>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</si>
  <si>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</si>
  <si>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</si>
  <si>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</si>
  <si>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</si>
  <si>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</si>
  <si>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</si>
  <si>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</si>
  <si>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</si>
  <si>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</si>
  <si>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</si>
  <si>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</si>
  <si>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</si>
  <si>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</si>
  <si>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</si>
  <si>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</si>
  <si>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</si>
  <si>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</si>
  <si>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</si>
  <si>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</si>
  <si>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</si>
  <si>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</si>
  <si>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</si>
  <si>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</si>
  <si>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</si>
  <si>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</si>
  <si>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</si>
  <si>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</si>
  <si>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</si>
  <si>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</si>
  <si>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</si>
  <si>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</si>
  <si>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</si>
  <si>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</si>
  <si>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</si>
  <si>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</si>
  <si>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</si>
  <si>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</si>
  <si>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</si>
  <si>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</si>
  <si>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</si>
  <si>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</si>
  <si>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</si>
  <si>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</si>
  <si>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</si>
  <si>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</si>
  <si>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</si>
  <si>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</si>
  <si>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</si>
  <si>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</si>
  <si>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</si>
  <si>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</si>
  <si>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</si>
  <si>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</si>
  <si>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</si>
  <si>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</si>
  <si>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</si>
  <si>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</si>
  <si>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</si>
  <si>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</si>
  <si>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</si>
  <si>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</si>
  <si>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</si>
  <si>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</si>
  <si>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</si>
  <si>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</si>
  <si>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</si>
  <si>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</si>
  <si>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</si>
  <si>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</si>
  <si>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</si>
  <si>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</si>
  <si>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</si>
  <si>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</si>
  <si>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</si>
  <si>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</si>
  <si>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</si>
  <si>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</si>
  <si>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</si>
  <si>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</si>
  <si>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</si>
  <si>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</si>
  <si>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</si>
  <si>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</si>
  <si>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</si>
  <si>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</si>
  <si>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</si>
  <si>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</si>
  <si>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</si>
  <si>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</si>
  <si>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</si>
  <si>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</si>
  <si>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</si>
  <si>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</si>
  <si>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</si>
  <si>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</si>
  <si>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</si>
  <si>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</si>
  <si>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</si>
  <si>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</si>
  <si>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</si>
  <si>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</si>
  <si>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</si>
  <si>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</si>
  <si>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</si>
  <si>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</si>
  <si>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</si>
  <si>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</si>
  <si>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</si>
  <si>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</si>
  <si>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</si>
  <si>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</si>
  <si>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</si>
  <si>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</si>
  <si>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</si>
  <si>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</si>
  <si>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</si>
  <si>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</si>
  <si>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</si>
  <si>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</si>
  <si>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</si>
  <si>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</si>
  <si>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</si>
  <si>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</si>
  <si>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</si>
  <si>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</si>
  <si>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</si>
  <si>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</si>
  <si>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</si>
  <si>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</si>
  <si>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</si>
  <si>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</si>
  <si>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</si>
  <si>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</si>
  <si>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</si>
  <si>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</si>
  <si>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</si>
  <si>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</si>
  <si>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</si>
  <si>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</si>
  <si>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</si>
  <si>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</si>
  <si>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</si>
  <si>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</si>
  <si>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</si>
  <si>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</si>
  <si>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</si>
  <si>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</si>
  <si>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</si>
  <si>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</si>
  <si>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</si>
  <si>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</si>
  <si>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</si>
  <si>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</si>
  <si>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</si>
  <si>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</si>
  <si>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</si>
  <si>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</si>
  <si>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</si>
  <si>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</si>
  <si>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</si>
  <si>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</si>
  <si>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</si>
  <si>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</si>
  <si>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</si>
  <si>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</si>
  <si>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</si>
  <si>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</si>
  <si>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</si>
  <si>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</si>
  <si>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</si>
  <si>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</si>
  <si>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</si>
  <si>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</si>
  <si>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</si>
  <si>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</si>
  <si>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</si>
  <si>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</si>
  <si>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</si>
  <si>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</si>
  <si>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</si>
  <si>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</si>
  <si>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</si>
  <si>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</si>
  <si>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</si>
  <si>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</si>
  <si>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</si>
  <si>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</si>
  <si>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</si>
  <si>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</si>
  <si>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</si>
  <si>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</si>
  <si>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</si>
  <si>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</si>
  <si>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</si>
  <si>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</si>
  <si>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</si>
  <si>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</si>
  <si>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</si>
  <si>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</si>
  <si>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</si>
  <si>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</si>
  <si>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</si>
  <si>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</si>
  <si>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</si>
  <si>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</si>
  <si>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</si>
  <si>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</si>
  <si>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</si>
  <si>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</si>
  <si>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</si>
  <si>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</si>
  <si>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</si>
  <si>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</si>
  <si>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</si>
  <si>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</si>
  <si>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</si>
  <si>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</si>
  <si>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</si>
  <si>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</si>
  <si>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</si>
  <si>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</si>
  <si>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</si>
  <si>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</si>
  <si>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</si>
  <si>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</si>
  <si>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</si>
  <si>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</si>
  <si>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</si>
  <si>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</si>
  <si>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</si>
  <si>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</si>
  <si>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</si>
  <si>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</si>
  <si>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</si>
  <si>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</si>
  <si>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</si>
  <si>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</si>
  <si>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</si>
  <si>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</si>
  <si>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</si>
  <si>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</si>
  <si>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</si>
  <si>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</si>
  <si>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</si>
  <si>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</si>
  <si>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</si>
  <si>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</si>
  <si>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</si>
  <si>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</si>
  <si>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</si>
  <si>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</si>
  <si>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</si>
  <si>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</si>
  <si>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</si>
  <si>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</si>
  <si>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</si>
  <si>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</si>
  <si>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</si>
  <si>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</si>
  <si>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</si>
  <si>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</si>
  <si>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</si>
  <si>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</si>
  <si>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</si>
  <si>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</si>
  <si>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</si>
  <si>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</si>
  <si>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</si>
  <si>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</si>
  <si>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</si>
  <si>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</si>
  <si>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</si>
  <si>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</si>
  <si>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</si>
  <si>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</si>
  <si>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</si>
  <si>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</si>
  <si>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</si>
  <si>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</si>
  <si>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</si>
  <si>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</si>
  <si>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</si>
  <si>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</si>
  <si>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</si>
  <si>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</si>
  <si>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</si>
  <si>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</si>
  <si>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</si>
  <si>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</si>
  <si>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</si>
  <si>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</si>
  <si>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</si>
  <si>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</si>
  <si>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</si>
  <si>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</si>
  <si>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</si>
  <si>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</si>
  <si>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</si>
  <si>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</si>
  <si>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</si>
  <si>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</si>
  <si>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</si>
  <si>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</si>
  <si>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</si>
  <si>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</si>
  <si>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</si>
  <si>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</si>
  <si>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</si>
  <si>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</si>
  <si>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</si>
  <si>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</si>
  <si>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</si>
  <si>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</si>
  <si>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</si>
  <si>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</si>
  <si>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</si>
  <si>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</si>
  <si>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</si>
  <si>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</si>
  <si>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</si>
  <si>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</si>
  <si>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</si>
  <si>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</si>
  <si>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</si>
  <si>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</si>
  <si>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</si>
  <si>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</si>
  <si>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</si>
  <si>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</si>
  <si>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</si>
  <si>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</si>
  <si>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</si>
  <si>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</si>
  <si>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</si>
  <si>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</si>
  <si>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</si>
  <si>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</si>
  <si>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</si>
  <si>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</si>
  <si>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</si>
  <si>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</si>
  <si>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</si>
  <si>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</si>
  <si>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</si>
  <si>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</si>
  <si>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</si>
  <si>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</si>
  <si>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</si>
  <si>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</si>
  <si>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</si>
  <si>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</si>
  <si>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</si>
  <si>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</si>
  <si>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</si>
  <si>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</si>
  <si>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</si>
  <si>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</si>
  <si>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</si>
  <si>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</si>
  <si>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</si>
  <si>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</si>
  <si>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</si>
  <si>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</si>
  <si>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</si>
  <si>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</si>
  <si>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</si>
  <si>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</si>
  <si>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</si>
  <si>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</si>
  <si>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</si>
  <si>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</si>
  <si>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</si>
  <si>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</si>
  <si>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</si>
  <si>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</si>
  <si>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</si>
  <si>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</si>
  <si>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</si>
  <si>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</si>
  <si>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</si>
  <si>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</si>
  <si>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</si>
  <si>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</si>
  <si>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</si>
  <si>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</si>
  <si>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</si>
  <si>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</si>
  <si>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</si>
  <si>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</si>
  <si>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</si>
  <si>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</si>
  <si>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</si>
  <si>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</si>
  <si>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</si>
  <si>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</si>
  <si>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</si>
  <si>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</si>
  <si>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</si>
  <si>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</si>
  <si>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</si>
  <si>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</si>
  <si>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</si>
  <si>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</si>
  <si>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</si>
  <si>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</si>
  <si>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</si>
  <si>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</si>
  <si>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</si>
  <si>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</si>
  <si>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</si>
  <si>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</si>
  <si>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</si>
  <si>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</si>
  <si>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</si>
  <si>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</si>
  <si>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</si>
  <si>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</si>
  <si>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</si>
  <si>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</si>
  <si>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</si>
  <si>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</si>
  <si>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</si>
  <si>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</si>
  <si>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</si>
  <si>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</si>
  <si>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</si>
  <si>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</si>
  <si>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</si>
  <si>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</si>
  <si>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</si>
  <si>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</si>
  <si>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</si>
  <si>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</si>
  <si>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</si>
  <si>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</si>
  <si>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</si>
  <si>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</si>
  <si>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</si>
  <si>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</si>
  <si>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</si>
  <si>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</si>
  <si>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</si>
  <si>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</si>
  <si>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</si>
  <si>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</si>
  <si>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</si>
  <si>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</si>
  <si>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</si>
  <si>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</si>
  <si>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</si>
  <si>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</si>
  <si>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</si>
  <si>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</si>
  <si>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</si>
  <si>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</si>
  <si>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</si>
  <si>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</si>
  <si>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</si>
  <si>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</si>
  <si>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</si>
  <si>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</si>
  <si>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</si>
  <si>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</si>
  <si>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</si>
  <si>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</si>
  <si>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</si>
  <si>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</si>
  <si>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</si>
  <si>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</si>
  <si>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</si>
  <si>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</si>
  <si>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</si>
  <si>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</si>
  <si>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</si>
  <si>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</si>
  <si>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</si>
  <si>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</si>
  <si>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</si>
  <si>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</si>
  <si>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</si>
  <si>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</si>
  <si>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</si>
  <si>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</si>
  <si>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</si>
  <si>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</si>
  <si>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</si>
  <si>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</si>
  <si>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</si>
  <si>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</si>
  <si>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</si>
  <si>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</si>
  <si>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</si>
  <si>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</si>
  <si>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</si>
  <si>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</si>
  <si>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</si>
  <si>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</si>
  <si>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</si>
  <si>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</si>
  <si>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</si>
  <si>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</si>
  <si>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</si>
  <si>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</si>
  <si>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</si>
  <si>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</si>
  <si>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</si>
  <si>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</si>
  <si>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</si>
  <si>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</si>
  <si>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</si>
  <si>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</si>
  <si>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</si>
  <si>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</si>
  <si>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</si>
  <si>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</si>
  <si>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</si>
  <si>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</si>
  <si>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</si>
  <si>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</si>
  <si>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</si>
  <si>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</si>
  <si>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</si>
  <si>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</si>
  <si>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</si>
  <si>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</si>
  <si>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</si>
  <si>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</si>
  <si>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</si>
  <si>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</si>
  <si>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</si>
  <si>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</si>
  <si>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</si>
  <si>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</si>
  <si>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</si>
  <si>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</si>
  <si>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</si>
  <si>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</si>
  <si>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</si>
  <si>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</si>
  <si>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</si>
  <si>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</si>
  <si>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</si>
  <si>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</si>
  <si>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</si>
  <si>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</si>
  <si>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</si>
  <si>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</si>
  <si>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</si>
  <si>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</si>
  <si>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</si>
  <si>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</si>
  <si>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</si>
  <si>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</si>
  <si>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</si>
  <si>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</si>
  <si>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</si>
  <si>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</si>
  <si>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</si>
  <si>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</si>
  <si>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</si>
  <si>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</si>
  <si>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</si>
  <si>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</si>
  <si>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</si>
  <si>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</si>
  <si>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</si>
  <si>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</si>
  <si>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</si>
  <si>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</si>
  <si>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</si>
  <si>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</si>
  <si>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</si>
  <si>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</si>
  <si>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</si>
  <si>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</si>
  <si>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</si>
  <si>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</si>
  <si>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</si>
  <si>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</si>
  <si>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</si>
  <si>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</si>
  <si>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</si>
  <si>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</si>
  <si>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</si>
  <si>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</si>
  <si>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</si>
  <si>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</si>
  <si>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</si>
  <si>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</si>
  <si>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</si>
  <si>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</si>
  <si>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</si>
  <si>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</si>
  <si>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</si>
  <si>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</si>
  <si>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</si>
  <si>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</si>
  <si>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</si>
  <si>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</si>
  <si>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</si>
  <si>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</si>
  <si>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</si>
  <si>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</si>
  <si>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</si>
  <si>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</si>
  <si>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</si>
  <si>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</si>
  <si>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</si>
  <si>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</si>
  <si>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</si>
  <si>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</si>
  <si>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</si>
  <si>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</si>
  <si>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</si>
  <si>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</si>
  <si>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</si>
  <si>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</si>
  <si>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</si>
  <si>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</si>
  <si>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</si>
  <si>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</si>
  <si>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</si>
  <si>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</si>
  <si>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</si>
  <si>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</si>
  <si>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</si>
  <si>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</si>
  <si>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</si>
  <si>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</si>
  <si>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</si>
  <si>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</si>
  <si>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</si>
  <si>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</si>
  <si>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</si>
  <si>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</si>
  <si>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</si>
  <si>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</si>
  <si>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</si>
  <si>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</si>
  <si>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</si>
  <si>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</si>
  <si>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</si>
  <si>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</si>
  <si>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</si>
  <si>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</si>
  <si>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</si>
  <si>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</si>
  <si>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</si>
  <si>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</si>
  <si>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</si>
  <si>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</si>
  <si>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</si>
  <si>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</si>
  <si>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</si>
  <si>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</si>
  <si>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</si>
  <si>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</si>
  <si>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</si>
  <si>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</si>
  <si>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</si>
  <si>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</si>
  <si>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</si>
  <si>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</si>
  <si>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</si>
  <si>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</si>
  <si>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</si>
  <si>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</si>
  <si>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</si>
  <si>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</si>
  <si>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</si>
  <si>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</si>
  <si>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</si>
  <si>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</si>
  <si>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</si>
  <si>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</si>
  <si>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</si>
  <si>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</si>
  <si>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</si>
  <si>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</si>
  <si>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</si>
  <si>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</si>
  <si>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</si>
  <si>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</si>
  <si>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</si>
  <si>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</si>
  <si>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</si>
  <si>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</si>
  <si>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</si>
  <si>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</si>
  <si>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</si>
  <si>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</si>
  <si>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</si>
  <si>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</si>
  <si>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</si>
  <si>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</si>
  <si>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</si>
  <si>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Return Shipping Address</t>
  </si>
  <si>
    <t>Comments</t>
  </si>
  <si>
    <t>4t</t>
  </si>
  <si>
    <t>4u</t>
  </si>
  <si>
    <t>U-Dep</t>
  </si>
  <si>
    <t>Isotope</t>
  </si>
  <si>
    <t>Weight Percent</t>
  </si>
  <si>
    <t>Activity Percent</t>
  </si>
  <si>
    <t>Note to users: U-Nat and U-Dep standard distribution by weight (%) and activity (%)</t>
  </si>
  <si>
    <t>Dublet</t>
  </si>
  <si>
    <t>Gabrielle</t>
  </si>
  <si>
    <t>Stanford University</t>
  </si>
  <si>
    <t>gdublet@stanford.edu</t>
  </si>
  <si>
    <t xml:space="preserve">Stanford  </t>
  </si>
  <si>
    <t>California</t>
  </si>
  <si>
    <t>United States</t>
  </si>
  <si>
    <t>650-847-9256</t>
  </si>
  <si>
    <t>367 Panama Street</t>
  </si>
  <si>
    <t>Green Bldg., Rm. 65</t>
  </si>
  <si>
    <t>11-2</t>
  </si>
  <si>
    <t>02/21/14</t>
  </si>
</sst>
</file>

<file path=xl/styles.xml><?xml version="1.0" encoding="utf-8"?>
<styleSheet xmlns="http://schemas.openxmlformats.org/spreadsheetml/2006/main">
  <numFmts count="1">
    <numFmt numFmtId="164" formatCode="0.000%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color rgb="FF44444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0" fontId="5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8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8" fillId="3" borderId="0" xfId="1" applyAlignment="1">
      <alignment horizontal="center"/>
    </xf>
    <xf numFmtId="0" fontId="10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10" fillId="0" borderId="0" xfId="0" applyFont="1" applyProtection="1">
      <protection locked="0"/>
    </xf>
    <xf numFmtId="0" fontId="8" fillId="3" borderId="0" xfId="1" applyProtection="1">
      <protection locked="0"/>
    </xf>
    <xf numFmtId="0" fontId="8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9" fillId="0" borderId="0" xfId="0" applyFont="1"/>
    <xf numFmtId="11" fontId="9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6" fillId="2" borderId="2" xfId="2" applyFont="1" applyFill="1" applyBorder="1" applyAlignment="1">
      <alignment horizontal="center"/>
    </xf>
    <xf numFmtId="0" fontId="11" fillId="0" borderId="0" xfId="0" applyFont="1"/>
    <xf numFmtId="0" fontId="6" fillId="0" borderId="1" xfId="2" applyFont="1" applyFill="1" applyBorder="1" applyAlignment="1">
      <alignment horizontal="center" wrapText="1"/>
    </xf>
    <xf numFmtId="11" fontId="6" fillId="0" borderId="1" xfId="2" applyNumberFormat="1" applyFont="1" applyFill="1" applyBorder="1" applyAlignment="1">
      <alignment horizontal="center" wrapText="1"/>
    </xf>
    <xf numFmtId="0" fontId="7" fillId="0" borderId="0" xfId="2" applyFont="1" applyAlignment="1">
      <alignment horizontal="center"/>
    </xf>
    <xf numFmtId="11" fontId="11" fillId="0" borderId="0" xfId="0" applyNumberFormat="1" applyFont="1"/>
    <xf numFmtId="0" fontId="11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0" fillId="4" borderId="12" xfId="0" applyNumberFormat="1" applyFont="1" applyFill="1" applyBorder="1" applyAlignment="1" applyProtection="1">
      <alignment horizontal="center"/>
      <protection locked="0"/>
    </xf>
    <xf numFmtId="0" fontId="0" fillId="5" borderId="12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0" fillId="0" borderId="0" xfId="0" applyNumberForma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1" fillId="0" borderId="1" xfId="2" applyFont="1" applyFill="1" applyBorder="1" applyAlignment="1" applyProtection="1">
      <alignment horizontal="center" wrapText="1"/>
    </xf>
    <xf numFmtId="0" fontId="9" fillId="6" borderId="3" xfId="0" applyFont="1" applyFill="1" applyBorder="1"/>
    <xf numFmtId="0" fontId="9" fillId="6" borderId="4" xfId="0" applyFont="1" applyFill="1" applyBorder="1"/>
    <xf numFmtId="0" fontId="9" fillId="6" borderId="5" xfId="0" applyFont="1" applyFill="1" applyBorder="1"/>
    <xf numFmtId="0" fontId="0" fillId="6" borderId="6" xfId="0" applyFill="1" applyBorder="1"/>
    <xf numFmtId="0" fontId="9" fillId="6" borderId="7" xfId="0" applyFont="1" applyFill="1" applyBorder="1"/>
    <xf numFmtId="0" fontId="9" fillId="6" borderId="8" xfId="0" applyFont="1" applyFill="1" applyBorder="1"/>
    <xf numFmtId="0" fontId="9" fillId="6" borderId="6" xfId="0" applyFont="1" applyFill="1" applyBorder="1" applyAlignment="1">
      <alignment horizontal="center" wrapText="1"/>
    </xf>
    <xf numFmtId="10" fontId="0" fillId="6" borderId="7" xfId="0" applyNumberFormat="1" applyFill="1" applyBorder="1" applyAlignment="1">
      <alignment horizontal="center" wrapText="1"/>
    </xf>
    <xf numFmtId="10" fontId="0" fillId="6" borderId="8" xfId="0" applyNumberFormat="1" applyFill="1" applyBorder="1" applyAlignment="1">
      <alignment horizontal="center" wrapText="1"/>
    </xf>
    <xf numFmtId="164" fontId="0" fillId="6" borderId="7" xfId="0" applyNumberFormat="1" applyFill="1" applyBorder="1" applyAlignment="1">
      <alignment horizontal="center" wrapText="1"/>
    </xf>
    <xf numFmtId="0" fontId="9" fillId="6" borderId="9" xfId="0" applyFont="1" applyFill="1" applyBorder="1" applyAlignment="1">
      <alignment horizontal="center" wrapText="1"/>
    </xf>
    <xf numFmtId="10" fontId="0" fillId="6" borderId="10" xfId="0" applyNumberFormat="1" applyFill="1" applyBorder="1" applyAlignment="1">
      <alignment horizontal="center" wrapText="1"/>
    </xf>
    <xf numFmtId="164" fontId="0" fillId="6" borderId="10" xfId="0" applyNumberFormat="1" applyFill="1" applyBorder="1" applyAlignment="1">
      <alignment horizontal="center" wrapText="1"/>
    </xf>
    <xf numFmtId="10" fontId="0" fillId="6" borderId="11" xfId="0" applyNumberFormat="1" applyFill="1" applyBorder="1" applyAlignment="1">
      <alignment horizontal="center" wrapText="1"/>
    </xf>
    <xf numFmtId="0" fontId="12" fillId="0" borderId="0" xfId="3" applyAlignment="1" applyProtection="1">
      <alignment horizontal="left" indent="2"/>
      <protection locked="0"/>
    </xf>
    <xf numFmtId="0" fontId="13" fillId="0" borderId="0" xfId="0" applyFont="1" applyAlignment="1">
      <alignment horizontal="left" indent="1"/>
    </xf>
    <xf numFmtId="16" fontId="0" fillId="0" borderId="0" xfId="0" applyNumberFormat="1" applyAlignment="1" applyProtection="1">
      <alignment horizontal="left" indent="2"/>
      <protection locked="0"/>
    </xf>
  </cellXfs>
  <cellStyles count="4">
    <cellStyle name="Accent1" xfId="1" builtinId="29"/>
    <cellStyle name="Hyperlink" xfId="3" builtinId="8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441961</xdr:colOff>
      <xdr:row>1</xdr:row>
      <xdr:rowOff>123825</xdr:rowOff>
    </xdr:from>
    <xdr:to>
      <xdr:col>10</xdr:col>
      <xdr:colOff>394336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147468</xdr:colOff>
      <xdr:row>23</xdr:row>
      <xdr:rowOff>1793</xdr:rowOff>
    </xdr:from>
    <xdr:to>
      <xdr:col>10</xdr:col>
      <xdr:colOff>521317</xdr:colOff>
      <xdr:row>27</xdr:row>
      <xdr:rowOff>1848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153407</xdr:colOff>
      <xdr:row>27</xdr:row>
      <xdr:rowOff>31937</xdr:rowOff>
    </xdr:from>
    <xdr:to>
      <xdr:col>10</xdr:col>
      <xdr:colOff>519049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184295</xdr:colOff>
      <xdr:row>0</xdr:row>
      <xdr:rowOff>112150</xdr:rowOff>
    </xdr:from>
    <xdr:ext cx="4250714" cy="1708160"/>
    <xdr:sp macro="" textlink="">
      <xdr:nvSpPr>
        <xdr:cNvPr id="4" name="Rectangle 3"/>
        <xdr:cNvSpPr/>
      </xdr:nvSpPr>
      <xdr:spPr>
        <a:xfrm>
          <a:off x="6648408" y="102625"/>
          <a:ext cx="4152996" cy="1708160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3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2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ublet" refreshedDate="41670.62314664352" createdVersion="3" refreshedVersion="3" minRefreshableVersion="3" recordCount="187">
  <cacheSource type="worksheet">
    <worksheetSource name="Table5"/>
  </cacheSource>
  <cacheFields count="11">
    <cacheField name="Sample Number" numFmtId="0">
      <sharedItems containsString="0" containsBlank="1" containsNumber="1" containsInteger="1" minValue="1" maxValue="2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5.0000000000000001E-4" maxValue="3.0000000000000001E-3"/>
    </cacheField>
    <cacheField name="Activity (Bq)" numFmtId="11">
      <sharedItems containsMixedTypes="1" containsNumber="1" minValue="6.2159999999999993" maxValue="37.29599999999999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6799999999999999E-10" maxValue="1.008E-9"/>
    </cacheField>
    <cacheField name="Comments" numFmtId="0">
      <sharedItems containsNonDate="0" containsString="0"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7">
  <r>
    <n v="1"/>
    <x v="0"/>
    <n v="1E-3"/>
    <n v="12.431999999999999"/>
    <s v="Slurry/Paste"/>
    <s v="Other"/>
    <n v="30"/>
    <s v="4h"/>
    <n v="1"/>
    <n v="3.3599999999999998E-10"/>
    <m/>
  </r>
  <r>
    <n v="2"/>
    <x v="0"/>
    <n v="1E-3"/>
    <n v="12.431999999999999"/>
    <s v="Slurry/Paste"/>
    <s v="Other"/>
    <n v="30"/>
    <s v="4h"/>
    <n v="1"/>
    <n v="3.3599999999999998E-10"/>
    <m/>
  </r>
  <r>
    <n v="3"/>
    <x v="0"/>
    <n v="1E-3"/>
    <n v="12.431999999999999"/>
    <s v="Slurry/Paste"/>
    <s v="Other"/>
    <n v="30"/>
    <s v="4h"/>
    <n v="1"/>
    <n v="3.3599999999999998E-10"/>
    <m/>
  </r>
  <r>
    <n v="4"/>
    <x v="0"/>
    <n v="1E-3"/>
    <n v="12.431999999999999"/>
    <s v="Slurry/Paste"/>
    <s v="Other"/>
    <n v="30"/>
    <s v="4h"/>
    <n v="1"/>
    <n v="3.3599999999999998E-10"/>
    <m/>
  </r>
  <r>
    <n v="5"/>
    <x v="0"/>
    <n v="1E-3"/>
    <n v="12.431999999999999"/>
    <s v="Slurry/Paste"/>
    <s v="Other"/>
    <n v="30"/>
    <s v="4h"/>
    <n v="1"/>
    <n v="3.3599999999999998E-10"/>
    <m/>
  </r>
  <r>
    <n v="6"/>
    <x v="0"/>
    <n v="1E-3"/>
    <n v="12.431999999999999"/>
    <s v="Slurry/Paste"/>
    <s v="Other"/>
    <n v="30"/>
    <s v="4h"/>
    <n v="1"/>
    <n v="3.3599999999999998E-10"/>
    <m/>
  </r>
  <r>
    <n v="7"/>
    <x v="0"/>
    <n v="2E-3"/>
    <n v="24.863999999999997"/>
    <s v="Slurry/Paste"/>
    <s v="Other"/>
    <n v="30"/>
    <s v="4h"/>
    <n v="1"/>
    <n v="6.7199999999999995E-10"/>
    <m/>
  </r>
  <r>
    <n v="8"/>
    <x v="0"/>
    <n v="2E-3"/>
    <n v="24.863999999999997"/>
    <s v="Slurry/Paste"/>
    <s v="Other"/>
    <n v="30"/>
    <s v="4h"/>
    <n v="1"/>
    <n v="6.7199999999999995E-10"/>
    <m/>
  </r>
  <r>
    <n v="9"/>
    <x v="0"/>
    <n v="1E-3"/>
    <n v="12.431999999999999"/>
    <s v="Slurry/Paste"/>
    <s v="Other"/>
    <n v="30"/>
    <s v="4h"/>
    <n v="1"/>
    <n v="3.3599999999999998E-10"/>
    <m/>
  </r>
  <r>
    <n v="10"/>
    <x v="0"/>
    <n v="1E-3"/>
    <n v="12.431999999999999"/>
    <s v="Slurry/Paste"/>
    <s v="Other"/>
    <n v="30"/>
    <s v="4h"/>
    <n v="1"/>
    <n v="3.3599999999999998E-10"/>
    <m/>
  </r>
  <r>
    <n v="11"/>
    <x v="0"/>
    <n v="1E-3"/>
    <n v="12.431999999999999"/>
    <s v="Slurry/Paste"/>
    <s v="Other"/>
    <n v="30"/>
    <s v="4h"/>
    <n v="1"/>
    <n v="3.3599999999999998E-10"/>
    <m/>
  </r>
  <r>
    <n v="12"/>
    <x v="0"/>
    <n v="1E-3"/>
    <n v="12.431999999999999"/>
    <s v="Slurry/Paste"/>
    <s v="Other"/>
    <n v="30"/>
    <s v="4h"/>
    <n v="1"/>
    <n v="3.3599999999999998E-10"/>
    <m/>
  </r>
  <r>
    <n v="13"/>
    <x v="0"/>
    <n v="1E-3"/>
    <n v="12.431999999999999"/>
    <s v="Slurry/Paste"/>
    <s v="Other"/>
    <n v="30"/>
    <s v="4h"/>
    <n v="1"/>
    <n v="3.3599999999999998E-10"/>
    <m/>
  </r>
  <r>
    <n v="14"/>
    <x v="0"/>
    <n v="1E-3"/>
    <n v="12.431999999999999"/>
    <s v="Slurry/Paste"/>
    <s v="Other"/>
    <n v="30"/>
    <s v="4h"/>
    <n v="1"/>
    <n v="3.3599999999999998E-10"/>
    <m/>
  </r>
  <r>
    <n v="15"/>
    <x v="0"/>
    <n v="5.0000000000000001E-4"/>
    <n v="6.2159999999999993"/>
    <s v="Slurry/Paste"/>
    <s v="Other"/>
    <n v="30"/>
    <s v="4h"/>
    <n v="1"/>
    <n v="1.6799999999999999E-10"/>
    <m/>
  </r>
  <r>
    <n v="16"/>
    <x v="0"/>
    <n v="5.0000000000000001E-4"/>
    <n v="6.2159999999999993"/>
    <s v="Slurry/Paste"/>
    <s v="Other"/>
    <n v="30"/>
    <s v="4h"/>
    <n v="1"/>
    <n v="1.6799999999999999E-10"/>
    <m/>
  </r>
  <r>
    <n v="17"/>
    <x v="0"/>
    <n v="1E-3"/>
    <n v="12.431999999999999"/>
    <s v="Slurry/Paste"/>
    <s v="Other"/>
    <n v="30"/>
    <s v="4h"/>
    <n v="1"/>
    <n v="3.3599999999999998E-10"/>
    <m/>
  </r>
  <r>
    <n v="18"/>
    <x v="0"/>
    <n v="1E-3"/>
    <n v="12.431999999999999"/>
    <s v="Slurry/Paste"/>
    <s v="Other"/>
    <n v="30"/>
    <s v="4h"/>
    <n v="1"/>
    <n v="3.3599999999999998E-10"/>
    <m/>
  </r>
  <r>
    <n v="19"/>
    <x v="0"/>
    <n v="5.0000000000000001E-4"/>
    <n v="6.2159999999999993"/>
    <s v="Slurry/Paste"/>
    <s v="Other"/>
    <n v="30"/>
    <s v="4h"/>
    <n v="1"/>
    <n v="1.6799999999999999E-10"/>
    <m/>
  </r>
  <r>
    <n v="15"/>
    <x v="0"/>
    <n v="5.0000000000000001E-4"/>
    <n v="6.2159999999999993"/>
    <s v="Slurry/Paste"/>
    <s v="Other"/>
    <n v="30"/>
    <s v="4h"/>
    <n v="1"/>
    <n v="1.6799999999999999E-10"/>
    <m/>
  </r>
  <r>
    <n v="16"/>
    <x v="0"/>
    <n v="5.0000000000000001E-4"/>
    <n v="6.2159999999999993"/>
    <s v="Slurry/Paste"/>
    <s v="Other"/>
    <n v="30"/>
    <s v="4h"/>
    <n v="1"/>
    <n v="1.6799999999999999E-10"/>
    <m/>
  </r>
  <r>
    <n v="18"/>
    <x v="0"/>
    <n v="1E-3"/>
    <n v="12.431999999999999"/>
    <s v="Slurry/Paste"/>
    <s v="Other"/>
    <n v="30"/>
    <s v="4h"/>
    <n v="1"/>
    <n v="3.3599999999999998E-10"/>
    <m/>
  </r>
  <r>
    <n v="20"/>
    <x v="0"/>
    <n v="3.0000000000000001E-3"/>
    <n v="37.295999999999999"/>
    <s v="Liquid"/>
    <s v="Other"/>
    <n v="30"/>
    <s v="4d"/>
    <n v="1"/>
    <n v="1.008E-9"/>
    <m/>
  </r>
  <r>
    <n v="21"/>
    <x v="0"/>
    <n v="3.0000000000000001E-3"/>
    <n v="37.295999999999999"/>
    <s v="Liquid"/>
    <s v="Other"/>
    <n v="30"/>
    <s v="4d"/>
    <n v="1"/>
    <n v="1.008E-9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1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8" totalsRowShown="0" headerRowDxfId="24" dataDxfId="23">
  <autoFilter ref="A23:K208"/>
  <sortState ref="A24:K208">
    <sortCondition ref="H23:H208"/>
  </sortState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dublet@stanford.edu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3"/>
  <sheetViews>
    <sheetView tabSelected="1" topLeftCell="A7" zoomScale="70" zoomScaleNormal="70" zoomScalePageLayoutView="85" workbookViewId="0">
      <selection activeCell="F21" sqref="F21"/>
    </sheetView>
  </sheetViews>
  <sheetFormatPr defaultRowHeight="15"/>
  <cols>
    <col min="1" max="1" width="20.71093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7109375" style="10" customWidth="1"/>
    <col min="9" max="9" width="29.140625" style="9" bestFit="1" customWidth="1"/>
    <col min="10" max="10" width="17.140625" style="9" customWidth="1"/>
    <col min="11" max="11" width="38.7109375" style="9" customWidth="1"/>
    <col min="12" max="29" width="9.140625" style="9"/>
    <col min="30" max="30" width="21.28515625" style="9" customWidth="1"/>
    <col min="31" max="16384" width="9.1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11" t="s">
        <v>885</v>
      </c>
      <c r="K2" s="11"/>
    </row>
    <row r="3" spans="1:11">
      <c r="A3" s="18" t="s">
        <v>9</v>
      </c>
      <c r="B3" s="11" t="s">
        <v>886</v>
      </c>
      <c r="K3" s="11"/>
    </row>
    <row r="4" spans="1:11">
      <c r="A4" s="18" t="s">
        <v>12</v>
      </c>
      <c r="B4" s="11" t="s">
        <v>887</v>
      </c>
      <c r="K4" s="11"/>
    </row>
    <row r="5" spans="1:11">
      <c r="A5" s="18" t="s">
        <v>10</v>
      </c>
      <c r="B5" s="63" t="s">
        <v>893</v>
      </c>
      <c r="C5" s="9" t="s">
        <v>876</v>
      </c>
      <c r="K5" s="11"/>
    </row>
    <row r="6" spans="1:11">
      <c r="A6" s="18" t="s">
        <v>11</v>
      </c>
      <c r="B6" s="11" t="s">
        <v>894</v>
      </c>
      <c r="K6" s="11"/>
    </row>
    <row r="7" spans="1:11">
      <c r="A7" s="18" t="s">
        <v>874</v>
      </c>
      <c r="B7" s="62" t="s">
        <v>888</v>
      </c>
      <c r="K7" s="11"/>
    </row>
    <row r="8" spans="1:11">
      <c r="A8" s="18" t="s">
        <v>13</v>
      </c>
      <c r="B8" s="11" t="s">
        <v>889</v>
      </c>
      <c r="K8" s="11"/>
    </row>
    <row r="9" spans="1:11">
      <c r="A9" s="18" t="s">
        <v>14</v>
      </c>
      <c r="B9" s="11" t="s">
        <v>890</v>
      </c>
      <c r="K9" s="11"/>
    </row>
    <row r="10" spans="1:11">
      <c r="A10" s="18" t="s">
        <v>15</v>
      </c>
      <c r="B10" s="11">
        <v>94305</v>
      </c>
      <c r="K10" s="11"/>
    </row>
    <row r="11" spans="1:11">
      <c r="A11" s="18" t="s">
        <v>809</v>
      </c>
      <c r="B11" s="11" t="s">
        <v>891</v>
      </c>
      <c r="K11" s="11"/>
    </row>
    <row r="12" spans="1:11">
      <c r="A12" s="18" t="s">
        <v>26</v>
      </c>
      <c r="B12" s="23" t="s">
        <v>892</v>
      </c>
      <c r="K12" s="23"/>
    </row>
    <row r="13" spans="1:11">
      <c r="A13" s="18" t="s">
        <v>835</v>
      </c>
      <c r="B13" s="45">
        <v>3987</v>
      </c>
      <c r="K13" s="12"/>
    </row>
    <row r="14" spans="1:11">
      <c r="A14" s="18" t="s">
        <v>16</v>
      </c>
      <c r="B14" s="46" t="s">
        <v>896</v>
      </c>
      <c r="K14" s="30"/>
    </row>
    <row r="15" spans="1:11">
      <c r="A15" s="18" t="s">
        <v>41</v>
      </c>
      <c r="B15" s="46" t="s">
        <v>895</v>
      </c>
      <c r="C15" s="9" t="s">
        <v>850</v>
      </c>
      <c r="K15" s="12"/>
    </row>
    <row r="16" spans="1:11">
      <c r="A16" s="18" t="s">
        <v>40</v>
      </c>
      <c r="B16" s="14">
        <v>41703</v>
      </c>
      <c r="C16" s="9" t="s">
        <v>850</v>
      </c>
      <c r="K16" s="14"/>
    </row>
    <row r="17" spans="1:34">
      <c r="A17" s="18" t="s">
        <v>811</v>
      </c>
      <c r="B17" s="64">
        <v>41706</v>
      </c>
      <c r="C17" s="9" t="s">
        <v>849</v>
      </c>
      <c r="K17" s="13"/>
    </row>
    <row r="18" spans="1:34">
      <c r="A18" s="18" t="s">
        <v>42</v>
      </c>
      <c r="B18" s="11"/>
      <c r="C18" s="9" t="s">
        <v>849</v>
      </c>
      <c r="K18" s="11"/>
    </row>
    <row r="19" spans="1:34">
      <c r="A19" s="18" t="s">
        <v>807</v>
      </c>
      <c r="B19" s="11">
        <v>1</v>
      </c>
      <c r="C19" s="9" t="s">
        <v>43</v>
      </c>
      <c r="K19" s="11"/>
    </row>
    <row r="20" spans="1:34">
      <c r="A20" s="18" t="s">
        <v>808</v>
      </c>
      <c r="B20" s="40">
        <v>4</v>
      </c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834</v>
      </c>
      <c r="J23" s="17" t="s">
        <v>843</v>
      </c>
      <c r="K23" s="17" t="s">
        <v>877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847</v>
      </c>
    </row>
    <row r="24" spans="1:34">
      <c r="A24" s="9">
        <v>1</v>
      </c>
      <c r="B24" s="9" t="s">
        <v>35</v>
      </c>
      <c r="C24" s="19">
        <v>1E-3</v>
      </c>
      <c r="D24" s="32">
        <f>IF('Notice Data (Enter Data Here)'!$C24="","",'Notice Data (Enter Data Here)'!$C24*VLOOKUP('Notice Data (Enter Data Here)'!$B24,Doedata,4)*37000000000)</f>
        <v>12.431999999999999</v>
      </c>
      <c r="E24" s="10" t="s">
        <v>820</v>
      </c>
      <c r="F24" s="10" t="s">
        <v>821</v>
      </c>
      <c r="G24" s="10">
        <v>7</v>
      </c>
      <c r="H24" s="18" t="s">
        <v>832</v>
      </c>
      <c r="I24" s="10">
        <v>1</v>
      </c>
      <c r="J24" s="27">
        <f>IF('Notice Data (Enter Data Here)'!$D24="","",'Notice Data (Enter Data Here)'!$D24/37000000000)</f>
        <v>3.3599999999999998E-10</v>
      </c>
      <c r="K24" s="42"/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>
        <v>2</v>
      </c>
      <c r="B25" s="9" t="s">
        <v>35</v>
      </c>
      <c r="C25" s="19">
        <v>1E-3</v>
      </c>
      <c r="D25" s="32">
        <f>IF('Notice Data (Enter Data Here)'!$C25="","",'Notice Data (Enter Data Here)'!$C25*VLOOKUP('Notice Data (Enter Data Here)'!$B25,Doedata,4)*37000000000)</f>
        <v>12.431999999999999</v>
      </c>
      <c r="E25" s="10" t="s">
        <v>820</v>
      </c>
      <c r="F25" s="10" t="s">
        <v>821</v>
      </c>
      <c r="G25" s="10">
        <v>7</v>
      </c>
      <c r="H25" s="18" t="s">
        <v>832</v>
      </c>
      <c r="I25" s="10">
        <v>1</v>
      </c>
      <c r="J25" s="27">
        <f>IF('Notice Data (Enter Data Here)'!$D25="","",'Notice Data (Enter Data Here)'!$D25/37000000000)</f>
        <v>3.3599999999999998E-10</v>
      </c>
      <c r="K25" s="43"/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>
        <v>3</v>
      </c>
      <c r="B26" s="9" t="s">
        <v>35</v>
      </c>
      <c r="C26" s="19">
        <v>1E-3</v>
      </c>
      <c r="D26" s="32">
        <f>IF('Notice Data (Enter Data Here)'!$C26="","",'Notice Data (Enter Data Here)'!$C26*VLOOKUP('Notice Data (Enter Data Here)'!$B26,Doedata,4)*37000000000)</f>
        <v>12.431999999999999</v>
      </c>
      <c r="E26" s="10" t="s">
        <v>820</v>
      </c>
      <c r="F26" s="10" t="s">
        <v>821</v>
      </c>
      <c r="G26" s="10">
        <v>7</v>
      </c>
      <c r="H26" s="18" t="s">
        <v>832</v>
      </c>
      <c r="I26" s="10">
        <v>1</v>
      </c>
      <c r="J26" s="27">
        <f>IF('Notice Data (Enter Data Here)'!$D26="","",'Notice Data (Enter Data Here)'!$D26/37000000000)</f>
        <v>3.3599999999999998E-10</v>
      </c>
      <c r="K26" s="42"/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>
        <v>4</v>
      </c>
      <c r="B27" s="9" t="s">
        <v>35</v>
      </c>
      <c r="C27" s="19">
        <v>1E-3</v>
      </c>
      <c r="D27" s="32">
        <f>IF('Notice Data (Enter Data Here)'!$C27="","",'Notice Data (Enter Data Here)'!$C27*VLOOKUP('Notice Data (Enter Data Here)'!$B27,Doedata,4)*37000000000)</f>
        <v>12.431999999999999</v>
      </c>
      <c r="E27" s="10" t="s">
        <v>820</v>
      </c>
      <c r="F27" s="10" t="s">
        <v>821</v>
      </c>
      <c r="G27" s="10">
        <v>7</v>
      </c>
      <c r="H27" s="18" t="s">
        <v>832</v>
      </c>
      <c r="I27" s="10">
        <v>1</v>
      </c>
      <c r="J27" s="27">
        <f>IF('Notice Data (Enter Data Here)'!$D27="","",'Notice Data (Enter Data Here)'!$D27/37000000000)</f>
        <v>3.3599999999999998E-10</v>
      </c>
      <c r="K27" s="43"/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>
        <v>5</v>
      </c>
      <c r="B28" s="9" t="s">
        <v>35</v>
      </c>
      <c r="C28" s="19">
        <v>1E-3</v>
      </c>
      <c r="D28" s="32">
        <f>IF('Notice Data (Enter Data Here)'!$C28="","",'Notice Data (Enter Data Here)'!$C28*VLOOKUP('Notice Data (Enter Data Here)'!$B28,Doedata,4)*37000000000)</f>
        <v>12.431999999999999</v>
      </c>
      <c r="E28" s="10" t="s">
        <v>820</v>
      </c>
      <c r="F28" s="10" t="s">
        <v>821</v>
      </c>
      <c r="G28" s="10">
        <v>7</v>
      </c>
      <c r="H28" s="18" t="s">
        <v>832</v>
      </c>
      <c r="I28" s="10">
        <v>1</v>
      </c>
      <c r="J28" s="27">
        <f>IF('Notice Data (Enter Data Here)'!$D28="","",'Notice Data (Enter Data Here)'!$D28/37000000000)</f>
        <v>3.3599999999999998E-10</v>
      </c>
      <c r="K28" s="42"/>
      <c r="AD28" s="31" t="s">
        <v>59</v>
      </c>
      <c r="AE28" s="18" t="s">
        <v>818</v>
      </c>
      <c r="AF28" s="18" t="s">
        <v>821</v>
      </c>
      <c r="AG28" s="18" t="s">
        <v>851</v>
      </c>
      <c r="AH28" s="18"/>
    </row>
    <row r="29" spans="1:34">
      <c r="A29" s="9">
        <v>6</v>
      </c>
      <c r="B29" s="9" t="s">
        <v>35</v>
      </c>
      <c r="C29" s="19">
        <v>1E-3</v>
      </c>
      <c r="D29" s="32">
        <f>IF('Notice Data (Enter Data Here)'!$C29="","",'Notice Data (Enter Data Here)'!$C29*VLOOKUP('Notice Data (Enter Data Here)'!$B29,Doedata,4)*37000000000)</f>
        <v>12.431999999999999</v>
      </c>
      <c r="E29" s="10" t="s">
        <v>820</v>
      </c>
      <c r="F29" s="10" t="s">
        <v>821</v>
      </c>
      <c r="G29" s="10">
        <v>7</v>
      </c>
      <c r="H29" s="18" t="s">
        <v>832</v>
      </c>
      <c r="I29" s="10">
        <v>1</v>
      </c>
      <c r="J29" s="27">
        <f>IF('Notice Data (Enter Data Here)'!$D29="","",'Notice Data (Enter Data Here)'!$D29/37000000000)</f>
        <v>3.3599999999999998E-10</v>
      </c>
      <c r="K29" s="43"/>
      <c r="AD29" s="31" t="s">
        <v>60</v>
      </c>
      <c r="AE29" s="18" t="s">
        <v>819</v>
      </c>
      <c r="AF29" s="18"/>
      <c r="AG29" s="18" t="s">
        <v>852</v>
      </c>
      <c r="AH29" s="18"/>
    </row>
    <row r="30" spans="1:34">
      <c r="A30" s="9">
        <v>7</v>
      </c>
      <c r="B30" s="9" t="s">
        <v>35</v>
      </c>
      <c r="C30" s="19">
        <v>2E-3</v>
      </c>
      <c r="D30" s="32">
        <f>IF('Notice Data (Enter Data Here)'!$C30="","",'Notice Data (Enter Data Here)'!$C30*VLOOKUP('Notice Data (Enter Data Here)'!$B30,Doedata,4)*37000000000)</f>
        <v>24.863999999999997</v>
      </c>
      <c r="E30" s="10" t="s">
        <v>820</v>
      </c>
      <c r="F30" s="10" t="s">
        <v>821</v>
      </c>
      <c r="G30" s="10">
        <v>7</v>
      </c>
      <c r="H30" s="18" t="s">
        <v>832</v>
      </c>
      <c r="I30" s="10">
        <v>1</v>
      </c>
      <c r="J30" s="27">
        <f>IF('Notice Data (Enter Data Here)'!$D30="","",'Notice Data (Enter Data Here)'!$D30/37000000000)</f>
        <v>6.7199999999999995E-10</v>
      </c>
      <c r="K30" s="43"/>
      <c r="AD30" s="31"/>
      <c r="AE30" s="18"/>
      <c r="AF30" s="18"/>
      <c r="AG30" s="18"/>
      <c r="AH30" s="18"/>
    </row>
    <row r="31" spans="1:34">
      <c r="A31" s="9">
        <v>8</v>
      </c>
      <c r="B31" s="9" t="s">
        <v>35</v>
      </c>
      <c r="C31" s="19">
        <v>2E-3</v>
      </c>
      <c r="D31" s="32">
        <f>IF('Notice Data (Enter Data Here)'!$C31="","",'Notice Data (Enter Data Here)'!$C31*VLOOKUP('Notice Data (Enter Data Here)'!$B31,Doedata,4)*37000000000)</f>
        <v>24.863999999999997</v>
      </c>
      <c r="E31" s="10" t="s">
        <v>820</v>
      </c>
      <c r="F31" s="10" t="s">
        <v>821</v>
      </c>
      <c r="G31" s="10">
        <v>7</v>
      </c>
      <c r="H31" s="18" t="s">
        <v>832</v>
      </c>
      <c r="I31" s="10">
        <v>1</v>
      </c>
      <c r="J31" s="27">
        <f>IF('Notice Data (Enter Data Here)'!$D31="","",'Notice Data (Enter Data Here)'!$D31/37000000000)</f>
        <v>6.7199999999999995E-10</v>
      </c>
      <c r="K31" s="42"/>
      <c r="AD31" s="31" t="s">
        <v>62</v>
      </c>
      <c r="AE31" s="18" t="s">
        <v>820</v>
      </c>
      <c r="AF31" s="18"/>
      <c r="AG31" s="18" t="s">
        <v>846</v>
      </c>
      <c r="AH31" s="18"/>
    </row>
    <row r="32" spans="1:34">
      <c r="A32" s="9">
        <v>9</v>
      </c>
      <c r="B32" s="9" t="s">
        <v>35</v>
      </c>
      <c r="C32" s="19">
        <v>1E-3</v>
      </c>
      <c r="D32" s="32">
        <f>IF('Notice Data (Enter Data Here)'!$C32="","",'Notice Data (Enter Data Here)'!$C32*VLOOKUP('Notice Data (Enter Data Here)'!$B32,Doedata,4)*37000000000)</f>
        <v>12.431999999999999</v>
      </c>
      <c r="E32" s="10" t="s">
        <v>820</v>
      </c>
      <c r="F32" s="10" t="s">
        <v>821</v>
      </c>
      <c r="G32" s="10">
        <v>7</v>
      </c>
      <c r="H32" s="18" t="s">
        <v>832</v>
      </c>
      <c r="I32" s="10">
        <v>1</v>
      </c>
      <c r="J32" s="27">
        <f>IF('Notice Data (Enter Data Here)'!$D32="","",'Notice Data (Enter Data Here)'!$D32/37000000000)</f>
        <v>3.3599999999999998E-10</v>
      </c>
      <c r="K32" s="43"/>
      <c r="AD32" s="31" t="s">
        <v>63</v>
      </c>
      <c r="AE32" s="18" t="s">
        <v>821</v>
      </c>
      <c r="AF32" s="18"/>
      <c r="AG32" s="18" t="s">
        <v>828</v>
      </c>
      <c r="AH32" s="18"/>
    </row>
    <row r="33" spans="1:34">
      <c r="A33" s="9">
        <v>10</v>
      </c>
      <c r="B33" s="9" t="s">
        <v>35</v>
      </c>
      <c r="C33" s="19">
        <v>1E-3</v>
      </c>
      <c r="D33" s="32">
        <f>IF('Notice Data (Enter Data Here)'!$C33="","",'Notice Data (Enter Data Here)'!$C33*VLOOKUP('Notice Data (Enter Data Here)'!$B33,Doedata,4)*37000000000)</f>
        <v>12.431999999999999</v>
      </c>
      <c r="E33" s="10" t="s">
        <v>820</v>
      </c>
      <c r="F33" s="10" t="s">
        <v>821</v>
      </c>
      <c r="G33" s="10">
        <v>7</v>
      </c>
      <c r="H33" s="18" t="s">
        <v>832</v>
      </c>
      <c r="I33" s="10">
        <v>1</v>
      </c>
      <c r="J33" s="27">
        <f>IF('Notice Data (Enter Data Here)'!$D33="","",'Notice Data (Enter Data Here)'!$D33/37000000000)</f>
        <v>3.3599999999999998E-10</v>
      </c>
      <c r="K33" s="42"/>
      <c r="AD33" s="31" t="s">
        <v>64</v>
      </c>
      <c r="AE33" s="18"/>
      <c r="AF33" s="18"/>
      <c r="AG33" s="18" t="s">
        <v>853</v>
      </c>
      <c r="AH33" s="18"/>
    </row>
    <row r="34" spans="1:34">
      <c r="A34" s="9">
        <v>11</v>
      </c>
      <c r="B34" s="9" t="s">
        <v>35</v>
      </c>
      <c r="C34" s="19">
        <v>1E-3</v>
      </c>
      <c r="D34" s="32">
        <f>IF('Notice Data (Enter Data Here)'!$C34="","",'Notice Data (Enter Data Here)'!$C34*VLOOKUP('Notice Data (Enter Data Here)'!$B34,Doedata,4)*37000000000)</f>
        <v>12.431999999999999</v>
      </c>
      <c r="E34" s="10" t="s">
        <v>820</v>
      </c>
      <c r="F34" s="10" t="s">
        <v>821</v>
      </c>
      <c r="G34" s="10">
        <v>7</v>
      </c>
      <c r="H34" s="18" t="s">
        <v>832</v>
      </c>
      <c r="I34" s="10">
        <v>1</v>
      </c>
      <c r="J34" s="27">
        <f>IF('Notice Data (Enter Data Here)'!$D34="","",'Notice Data (Enter Data Here)'!$D34/37000000000)</f>
        <v>3.3599999999999998E-10</v>
      </c>
      <c r="K34" s="43"/>
      <c r="AD34" s="31" t="s">
        <v>65</v>
      </c>
      <c r="AE34" s="18"/>
      <c r="AF34" s="18"/>
      <c r="AG34" s="18" t="s">
        <v>854</v>
      </c>
      <c r="AH34" s="18"/>
    </row>
    <row r="35" spans="1:34">
      <c r="A35" s="9">
        <v>12</v>
      </c>
      <c r="B35" s="9" t="s">
        <v>35</v>
      </c>
      <c r="C35" s="19">
        <v>1E-3</v>
      </c>
      <c r="D35" s="32">
        <f>IF('Notice Data (Enter Data Here)'!$C35="","",'Notice Data (Enter Data Here)'!$C35*VLOOKUP('Notice Data (Enter Data Here)'!$B35,Doedata,4)*37000000000)</f>
        <v>12.431999999999999</v>
      </c>
      <c r="E35" s="10" t="s">
        <v>820</v>
      </c>
      <c r="F35" s="10" t="s">
        <v>821</v>
      </c>
      <c r="G35" s="10">
        <v>7</v>
      </c>
      <c r="H35" s="18" t="s">
        <v>832</v>
      </c>
      <c r="I35" s="10">
        <v>1</v>
      </c>
      <c r="J35" s="27">
        <f>IF('Notice Data (Enter Data Here)'!$D35="","",'Notice Data (Enter Data Here)'!$D35/37000000000)</f>
        <v>3.3599999999999998E-10</v>
      </c>
      <c r="K35" s="42"/>
      <c r="AD35" s="31" t="s">
        <v>66</v>
      </c>
      <c r="AE35" s="18"/>
      <c r="AF35" s="18"/>
      <c r="AG35" s="18" t="s">
        <v>855</v>
      </c>
      <c r="AH35" s="18"/>
    </row>
    <row r="36" spans="1:34">
      <c r="A36" s="9">
        <v>13</v>
      </c>
      <c r="B36" s="9" t="s">
        <v>35</v>
      </c>
      <c r="C36" s="19">
        <v>1E-3</v>
      </c>
      <c r="D36" s="32">
        <f>IF('Notice Data (Enter Data Here)'!$C36="","",'Notice Data (Enter Data Here)'!$C36*VLOOKUP('Notice Data (Enter Data Here)'!$B36,Doedata,4)*37000000000)</f>
        <v>12.431999999999999</v>
      </c>
      <c r="E36" s="10" t="s">
        <v>820</v>
      </c>
      <c r="F36" s="10" t="s">
        <v>821</v>
      </c>
      <c r="G36" s="10">
        <v>7</v>
      </c>
      <c r="H36" s="18" t="s">
        <v>832</v>
      </c>
      <c r="I36" s="10">
        <v>1</v>
      </c>
      <c r="J36" s="27">
        <f>IF('Notice Data (Enter Data Here)'!$D36="","",'Notice Data (Enter Data Here)'!$D36/37000000000)</f>
        <v>3.3599999999999998E-10</v>
      </c>
      <c r="K36" s="43"/>
      <c r="AD36" s="31" t="s">
        <v>60</v>
      </c>
      <c r="AE36" s="18" t="s">
        <v>819</v>
      </c>
      <c r="AF36" s="18"/>
      <c r="AG36" s="18" t="s">
        <v>852</v>
      </c>
      <c r="AH36" s="18"/>
    </row>
    <row r="37" spans="1:34">
      <c r="A37" s="9">
        <v>14</v>
      </c>
      <c r="B37" s="9" t="s">
        <v>35</v>
      </c>
      <c r="C37" s="19">
        <v>1E-3</v>
      </c>
      <c r="D37" s="32">
        <f>IF('Notice Data (Enter Data Here)'!$C37="","",'Notice Data (Enter Data Here)'!$C37*VLOOKUP('Notice Data (Enter Data Here)'!$B37,Doedata,4)*37000000000)</f>
        <v>12.431999999999999</v>
      </c>
      <c r="E37" s="10" t="s">
        <v>820</v>
      </c>
      <c r="F37" s="10" t="s">
        <v>821</v>
      </c>
      <c r="G37" s="10">
        <v>7</v>
      </c>
      <c r="H37" s="18" t="s">
        <v>832</v>
      </c>
      <c r="I37" s="10">
        <v>1</v>
      </c>
      <c r="J37" s="27">
        <f>IF('Notice Data (Enter Data Here)'!$D37="","",'Notice Data (Enter Data Here)'!$D37/37000000000)</f>
        <v>3.3599999999999998E-10</v>
      </c>
      <c r="K37" s="43"/>
      <c r="AD37" s="31" t="s">
        <v>67</v>
      </c>
      <c r="AE37" s="18"/>
      <c r="AF37" s="18"/>
      <c r="AG37" s="18" t="s">
        <v>856</v>
      </c>
      <c r="AH37" s="18"/>
    </row>
    <row r="38" spans="1:34">
      <c r="A38" s="9">
        <v>15</v>
      </c>
      <c r="B38" s="9" t="s">
        <v>35</v>
      </c>
      <c r="C38" s="19">
        <v>5.0000000000000001E-4</v>
      </c>
      <c r="D38" s="32">
        <f>IF('Notice Data (Enter Data Here)'!$C38="","",'Notice Data (Enter Data Here)'!$C38*VLOOKUP('Notice Data (Enter Data Here)'!$B38,Doedata,4)*37000000000)</f>
        <v>6.2159999999999993</v>
      </c>
      <c r="E38" s="10" t="s">
        <v>820</v>
      </c>
      <c r="F38" s="10" t="s">
        <v>821</v>
      </c>
      <c r="G38" s="10">
        <v>7</v>
      </c>
      <c r="H38" s="18" t="s">
        <v>832</v>
      </c>
      <c r="I38" s="10">
        <v>1</v>
      </c>
      <c r="J38" s="27">
        <f>IF('Notice Data (Enter Data Here)'!$D38="","",'Notice Data (Enter Data Here)'!$D38/37000000000)</f>
        <v>1.6799999999999999E-10</v>
      </c>
      <c r="K38" s="42"/>
      <c r="AD38" s="31" t="s">
        <v>68</v>
      </c>
      <c r="AE38" s="18"/>
      <c r="AF38" s="18"/>
      <c r="AG38" s="18" t="s">
        <v>857</v>
      </c>
      <c r="AH38" s="18"/>
    </row>
    <row r="39" spans="1:34">
      <c r="A39" s="9">
        <v>16</v>
      </c>
      <c r="B39" s="9" t="s">
        <v>35</v>
      </c>
      <c r="C39" s="19">
        <v>5.0000000000000001E-4</v>
      </c>
      <c r="D39" s="32">
        <f>IF('Notice Data (Enter Data Here)'!$C39="","",'Notice Data (Enter Data Here)'!$C39*VLOOKUP('Notice Data (Enter Data Here)'!$B39,Doedata,4)*37000000000)</f>
        <v>6.2159999999999993</v>
      </c>
      <c r="E39" s="10" t="s">
        <v>820</v>
      </c>
      <c r="F39" s="10" t="s">
        <v>821</v>
      </c>
      <c r="G39" s="10">
        <v>7</v>
      </c>
      <c r="H39" s="18" t="s">
        <v>832</v>
      </c>
      <c r="I39" s="10">
        <v>1</v>
      </c>
      <c r="J39" s="27">
        <f>IF('Notice Data (Enter Data Here)'!$D39="","",'Notice Data (Enter Data Here)'!$D39/37000000000)</f>
        <v>1.6799999999999999E-10</v>
      </c>
      <c r="K39" s="43"/>
      <c r="AD39" s="31" t="s">
        <v>69</v>
      </c>
      <c r="AE39" s="18"/>
      <c r="AF39" s="18"/>
      <c r="AG39" s="18" t="s">
        <v>858</v>
      </c>
      <c r="AH39" s="18"/>
    </row>
    <row r="40" spans="1:34">
      <c r="A40" s="9">
        <v>17</v>
      </c>
      <c r="B40" s="9" t="s">
        <v>35</v>
      </c>
      <c r="C40" s="19">
        <v>1E-3</v>
      </c>
      <c r="D40" s="32">
        <f>IF('Notice Data (Enter Data Here)'!$C40="","",'Notice Data (Enter Data Here)'!$C40*VLOOKUP('Notice Data (Enter Data Here)'!$B40,Doedata,4)*37000000000)</f>
        <v>12.431999999999999</v>
      </c>
      <c r="E40" s="10" t="s">
        <v>820</v>
      </c>
      <c r="F40" s="10" t="s">
        <v>821</v>
      </c>
      <c r="G40" s="10">
        <v>7</v>
      </c>
      <c r="H40" s="18" t="s">
        <v>832</v>
      </c>
      <c r="I40" s="10">
        <v>1</v>
      </c>
      <c r="J40" s="27">
        <f>IF('Notice Data (Enter Data Here)'!$D40="","",'Notice Data (Enter Data Here)'!$D40/37000000000)</f>
        <v>3.3599999999999998E-10</v>
      </c>
      <c r="K40" s="42"/>
      <c r="AD40" s="31" t="s">
        <v>70</v>
      </c>
      <c r="AE40" s="18"/>
      <c r="AF40" s="18"/>
      <c r="AG40" s="18" t="s">
        <v>859</v>
      </c>
      <c r="AH40" s="18"/>
    </row>
    <row r="41" spans="1:34">
      <c r="A41" s="9">
        <v>18</v>
      </c>
      <c r="B41" s="9" t="s">
        <v>35</v>
      </c>
      <c r="C41" s="19">
        <v>1E-3</v>
      </c>
      <c r="D41" s="32">
        <f>IF('Notice Data (Enter Data Here)'!$C41="","",'Notice Data (Enter Data Here)'!$C41*VLOOKUP('Notice Data (Enter Data Here)'!$B41,Doedata,4)*37000000000)</f>
        <v>12.431999999999999</v>
      </c>
      <c r="E41" s="10" t="s">
        <v>820</v>
      </c>
      <c r="F41" s="10" t="s">
        <v>821</v>
      </c>
      <c r="G41" s="10">
        <v>7</v>
      </c>
      <c r="H41" s="18" t="s">
        <v>832</v>
      </c>
      <c r="I41" s="10">
        <v>1</v>
      </c>
      <c r="J41" s="27">
        <f>IF('Notice Data (Enter Data Here)'!$D41="","",'Notice Data (Enter Data Here)'!$D41/37000000000)</f>
        <v>3.3599999999999998E-10</v>
      </c>
      <c r="K41" s="43"/>
      <c r="AD41" s="31" t="s">
        <v>71</v>
      </c>
      <c r="AE41" s="18"/>
      <c r="AF41" s="18"/>
      <c r="AG41" s="18" t="s">
        <v>875</v>
      </c>
      <c r="AH41" s="18"/>
    </row>
    <row r="42" spans="1:34">
      <c r="A42" s="9">
        <v>19</v>
      </c>
      <c r="B42" s="9" t="s">
        <v>35</v>
      </c>
      <c r="C42" s="19">
        <v>5.0000000000000001E-4</v>
      </c>
      <c r="D42" s="32">
        <f>IF('Notice Data (Enter Data Here)'!$C42="","",'Notice Data (Enter Data Here)'!$C42*VLOOKUP('Notice Data (Enter Data Here)'!$B42,Doedata,4)*37000000000)</f>
        <v>6.2159999999999993</v>
      </c>
      <c r="E42" s="10" t="s">
        <v>820</v>
      </c>
      <c r="F42" s="10" t="s">
        <v>821</v>
      </c>
      <c r="G42" s="10">
        <v>7</v>
      </c>
      <c r="H42" s="18" t="s">
        <v>832</v>
      </c>
      <c r="I42" s="10">
        <v>1</v>
      </c>
      <c r="J42" s="27">
        <f>IF('Notice Data (Enter Data Here)'!$D42="","",'Notice Data (Enter Data Here)'!$D42/37000000000)</f>
        <v>1.6799999999999999E-10</v>
      </c>
      <c r="K42" s="42"/>
      <c r="AD42" s="31" t="s">
        <v>72</v>
      </c>
      <c r="AE42" s="18"/>
      <c r="AF42" s="18"/>
      <c r="AG42" s="18" t="s">
        <v>829</v>
      </c>
      <c r="AH42" s="18"/>
    </row>
    <row r="43" spans="1:34">
      <c r="A43" s="9">
        <v>15</v>
      </c>
      <c r="B43" s="9" t="s">
        <v>35</v>
      </c>
      <c r="C43" s="19">
        <v>5.0000000000000001E-4</v>
      </c>
      <c r="D43" s="32">
        <f>IF('Notice Data (Enter Data Here)'!$C43="","",'Notice Data (Enter Data Here)'!$C43*VLOOKUP('Notice Data (Enter Data Here)'!$B43,Doedata,4)*37000000000)</f>
        <v>6.2159999999999993</v>
      </c>
      <c r="E43" s="10" t="s">
        <v>820</v>
      </c>
      <c r="F43" s="10" t="s">
        <v>821</v>
      </c>
      <c r="G43" s="10">
        <v>7</v>
      </c>
      <c r="H43" s="18" t="s">
        <v>832</v>
      </c>
      <c r="I43" s="10">
        <v>1</v>
      </c>
      <c r="J43" s="27">
        <f>IF('Notice Data (Enter Data Here)'!$D43="","",'Notice Data (Enter Data Here)'!$D43/37000000000)</f>
        <v>1.6799999999999999E-10</v>
      </c>
      <c r="K43" s="42"/>
      <c r="AD43" s="31" t="s">
        <v>68</v>
      </c>
      <c r="AE43" s="18"/>
      <c r="AF43" s="18"/>
      <c r="AG43" s="18" t="s">
        <v>857</v>
      </c>
      <c r="AH43" s="18"/>
    </row>
    <row r="44" spans="1:34">
      <c r="A44" s="9">
        <v>16</v>
      </c>
      <c r="B44" s="9" t="s">
        <v>35</v>
      </c>
      <c r="C44" s="19">
        <v>5.0000000000000001E-4</v>
      </c>
      <c r="D44" s="32">
        <f>IF('Notice Data (Enter Data Here)'!$C44="","",'Notice Data (Enter Data Here)'!$C44*VLOOKUP('Notice Data (Enter Data Here)'!$B44,Doedata,4)*37000000000)</f>
        <v>6.2159999999999993</v>
      </c>
      <c r="E44" s="10" t="s">
        <v>820</v>
      </c>
      <c r="F44" s="10" t="s">
        <v>821</v>
      </c>
      <c r="G44" s="10">
        <v>7</v>
      </c>
      <c r="H44" s="18" t="s">
        <v>832</v>
      </c>
      <c r="I44" s="10">
        <v>1</v>
      </c>
      <c r="J44" s="27">
        <f>IF('Notice Data (Enter Data Here)'!$D44="","",'Notice Data (Enter Data Here)'!$D44/37000000000)</f>
        <v>1.6799999999999999E-10</v>
      </c>
      <c r="K44" s="43"/>
      <c r="AD44" s="31" t="s">
        <v>69</v>
      </c>
      <c r="AE44" s="18"/>
      <c r="AF44" s="18"/>
      <c r="AG44" s="18" t="s">
        <v>858</v>
      </c>
      <c r="AH44" s="18"/>
    </row>
    <row r="45" spans="1:34">
      <c r="A45" s="9">
        <v>18</v>
      </c>
      <c r="B45" s="9" t="s">
        <v>35</v>
      </c>
      <c r="C45" s="19">
        <v>1E-3</v>
      </c>
      <c r="D45" s="32">
        <f>IF('Notice Data (Enter Data Here)'!$C45="","",'Notice Data (Enter Data Here)'!$C45*VLOOKUP('Notice Data (Enter Data Here)'!$B45,Doedata,4)*37000000000)</f>
        <v>12.431999999999999</v>
      </c>
      <c r="E45" s="10" t="s">
        <v>820</v>
      </c>
      <c r="F45" s="10" t="s">
        <v>821</v>
      </c>
      <c r="G45" s="10">
        <v>7</v>
      </c>
      <c r="H45" s="18" t="s">
        <v>832</v>
      </c>
      <c r="I45" s="10">
        <v>1</v>
      </c>
      <c r="J45" s="27">
        <f>IF('Notice Data (Enter Data Here)'!$D45="","",'Notice Data (Enter Data Here)'!$D45/37000000000)</f>
        <v>3.3599999999999998E-10</v>
      </c>
      <c r="K45" s="43"/>
      <c r="AD45" s="31" t="s">
        <v>71</v>
      </c>
      <c r="AE45" s="18"/>
      <c r="AF45" s="18"/>
      <c r="AG45" s="18" t="s">
        <v>875</v>
      </c>
      <c r="AH45" s="18"/>
    </row>
    <row r="46" spans="1:34">
      <c r="C46" s="19"/>
      <c r="D46" s="32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K46" s="42"/>
      <c r="AD46" s="31" t="s">
        <v>77</v>
      </c>
      <c r="AE46" s="18"/>
      <c r="AF46" s="18"/>
      <c r="AG46" s="18" t="s">
        <v>830</v>
      </c>
      <c r="AH46" s="18"/>
    </row>
    <row r="47" spans="1:34">
      <c r="C47" s="19"/>
      <c r="D47" s="32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K47" s="43"/>
      <c r="AD47" s="31" t="s">
        <v>78</v>
      </c>
      <c r="AE47" s="18"/>
      <c r="AF47" s="18"/>
      <c r="AG47" s="18" t="s">
        <v>831</v>
      </c>
      <c r="AH47" s="18"/>
    </row>
    <row r="48" spans="1:34">
      <c r="C48" s="19"/>
      <c r="D48" s="32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K48" s="42"/>
      <c r="AD48" s="31" t="s">
        <v>79</v>
      </c>
      <c r="AE48" s="18"/>
      <c r="AF48" s="18"/>
      <c r="AG48" s="18" t="s">
        <v>860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K49" s="43"/>
      <c r="AD49" s="31" t="s">
        <v>80</v>
      </c>
      <c r="AE49" s="18"/>
      <c r="AF49" s="18"/>
      <c r="AG49" s="18" t="s">
        <v>861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K50" s="42"/>
      <c r="AD50" s="31" t="s">
        <v>81</v>
      </c>
      <c r="AE50" s="18"/>
      <c r="AF50" s="18"/>
      <c r="AG50" s="18" t="s">
        <v>862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K51" s="43"/>
      <c r="AD51" s="31" t="s">
        <v>82</v>
      </c>
      <c r="AE51" s="18"/>
      <c r="AF51" s="18"/>
      <c r="AG51" s="18" t="s">
        <v>832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K52" s="42"/>
      <c r="AD52" s="31" t="s">
        <v>83</v>
      </c>
      <c r="AE52" s="18"/>
      <c r="AF52" s="18"/>
      <c r="AG52" s="18" t="s">
        <v>863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K53" s="43"/>
      <c r="AD53" s="31" t="s">
        <v>84</v>
      </c>
      <c r="AE53" s="18"/>
      <c r="AF53" s="18"/>
      <c r="AG53" s="18" t="s">
        <v>864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K54" s="42"/>
      <c r="AD54" s="31" t="s">
        <v>85</v>
      </c>
      <c r="AE54" s="18"/>
      <c r="AF54" s="18"/>
      <c r="AG54" s="18" t="s">
        <v>865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K55" s="43"/>
      <c r="AD55" s="31" t="s">
        <v>86</v>
      </c>
      <c r="AE55" s="18"/>
      <c r="AF55" s="18"/>
      <c r="AG55" s="18" t="s">
        <v>848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K56" s="42"/>
      <c r="AD56" s="31" t="s">
        <v>87</v>
      </c>
      <c r="AE56" s="18"/>
      <c r="AF56" s="18"/>
      <c r="AG56" s="18" t="s">
        <v>866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K57" s="43"/>
      <c r="AD57" s="31" t="s">
        <v>88</v>
      </c>
      <c r="AE57" s="18"/>
      <c r="AF57" s="18"/>
      <c r="AG57" s="18" t="s">
        <v>867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K58" s="42"/>
      <c r="AD58" s="31" t="s">
        <v>89</v>
      </c>
      <c r="AE58" s="18"/>
      <c r="AF58" s="18"/>
      <c r="AG58" s="18" t="s">
        <v>868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K59" s="43"/>
      <c r="AD59" s="31" t="s">
        <v>90</v>
      </c>
      <c r="AE59" s="18"/>
      <c r="AF59" s="18"/>
      <c r="AG59" s="18" t="s">
        <v>869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K60" s="42"/>
      <c r="AD60" s="31" t="s">
        <v>91</v>
      </c>
      <c r="AE60" s="18"/>
      <c r="AF60" s="18"/>
      <c r="AG60" s="18" t="s">
        <v>833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3"/>
      <c r="AD61" s="31" t="s">
        <v>92</v>
      </c>
      <c r="AE61" s="18"/>
      <c r="AF61" s="18"/>
      <c r="AG61" s="18" t="s">
        <v>870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2"/>
      <c r="AD62" s="31" t="s">
        <v>93</v>
      </c>
      <c r="AE62" s="18"/>
      <c r="AF62" s="18"/>
      <c r="AG62" s="18" t="s">
        <v>873</v>
      </c>
      <c r="AH62" s="18"/>
    </row>
    <row r="63" spans="3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3"/>
      <c r="AD63" s="31" t="s">
        <v>94</v>
      </c>
      <c r="AE63" s="18"/>
      <c r="AF63" s="18"/>
      <c r="AG63" s="18" t="s">
        <v>878</v>
      </c>
      <c r="AH63" s="18"/>
    </row>
    <row r="64" spans="3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2"/>
      <c r="AD64" s="31" t="s">
        <v>95</v>
      </c>
      <c r="AE64" s="18"/>
      <c r="AF64" s="18"/>
      <c r="AG64" s="18" t="s">
        <v>879</v>
      </c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3"/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2"/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3"/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2"/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3"/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2"/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3"/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2"/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3"/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2"/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3"/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2"/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3"/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2"/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3"/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2"/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3"/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2"/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3"/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2"/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3"/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2"/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3"/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2"/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3"/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2"/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3"/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2"/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3"/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2"/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3"/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2"/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3"/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2"/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3"/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3"/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2"/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3"/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2"/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3"/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2"/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3"/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2"/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3"/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2"/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3"/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2"/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3"/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2"/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3"/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2"/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3"/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2"/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3"/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2"/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K201" s="43"/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K202" s="42"/>
      <c r="AD202" s="31" t="s">
        <v>234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K203" s="43"/>
      <c r="AD203" s="31" t="s">
        <v>235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K204" s="42"/>
      <c r="AD204" s="31" t="s">
        <v>236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K205" s="43"/>
      <c r="AD205" s="31" t="s">
        <v>237</v>
      </c>
      <c r="AE205" s="18"/>
      <c r="AF205" s="18"/>
      <c r="AG205" s="18"/>
      <c r="AH205" s="18"/>
    </row>
    <row r="206" spans="3:34">
      <c r="C206" s="19"/>
      <c r="D206" s="32" t="str">
        <f>IF('Notice Data (Enter Data Here)'!$C206="","",'Notice Data (Enter Data Here)'!$C206*VLOOKUP('Notice Data (Enter Data Here)'!$B206,Doedata,4)*37000000000)</f>
        <v/>
      </c>
      <c r="I206" s="10"/>
      <c r="J206" s="27" t="str">
        <f>IF('Notice Data (Enter Data Here)'!$D206="","",'Notice Data (Enter Data Here)'!$D206/37000000000)</f>
        <v/>
      </c>
      <c r="K206" s="42"/>
      <c r="AD206" s="31" t="s">
        <v>238</v>
      </c>
      <c r="AE206" s="18"/>
      <c r="AF206" s="18"/>
      <c r="AG206" s="18"/>
      <c r="AH206" s="18"/>
    </row>
    <row r="207" spans="3:34">
      <c r="C207" s="19"/>
      <c r="D207" s="32" t="str">
        <f>IF('Notice Data (Enter Data Here)'!$C207="","",'Notice Data (Enter Data Here)'!$C207*VLOOKUP('Notice Data (Enter Data Here)'!$B207,Doedata,4)*37000000000)</f>
        <v/>
      </c>
      <c r="I207" s="10"/>
      <c r="J207" s="27" t="str">
        <f>IF('Notice Data (Enter Data Here)'!$D207="","",'Notice Data (Enter Data Here)'!$D207/37000000000)</f>
        <v/>
      </c>
      <c r="K207" s="43"/>
      <c r="AD207" s="31" t="s">
        <v>239</v>
      </c>
      <c r="AE207" s="18"/>
      <c r="AF207" s="18"/>
      <c r="AG207" s="18"/>
      <c r="AH207" s="18"/>
    </row>
    <row r="208" spans="3:34">
      <c r="C208" s="19"/>
      <c r="D208" s="32" t="str">
        <f>IF('Notice Data (Enter Data Here)'!$C208="","",'Notice Data (Enter Data Here)'!$C208*VLOOKUP('Notice Data (Enter Data Here)'!$B208,Doedata,4)*37000000000)</f>
        <v/>
      </c>
      <c r="I208" s="10"/>
      <c r="J208" s="27" t="str">
        <f>IF('Notice Data (Enter Data Here)'!$D208="","",'Notice Data (Enter Data Here)'!$D208/37000000000)</f>
        <v/>
      </c>
      <c r="K208" s="42"/>
      <c r="AD208" s="31" t="s">
        <v>240</v>
      </c>
      <c r="AE208" s="18"/>
      <c r="AF208" s="18"/>
      <c r="AG208" s="18"/>
      <c r="AH208" s="18"/>
    </row>
    <row r="209" spans="4:34">
      <c r="D209" s="18"/>
      <c r="K209" s="44"/>
      <c r="AD209" s="31" t="s">
        <v>241</v>
      </c>
      <c r="AE209" s="18"/>
      <c r="AF209" s="18"/>
      <c r="AG209" s="18"/>
      <c r="AH209" s="18"/>
    </row>
    <row r="210" spans="4:34">
      <c r="D210" s="18"/>
      <c r="K210" s="44"/>
      <c r="AD210" s="31" t="s">
        <v>242</v>
      </c>
      <c r="AE210" s="18"/>
      <c r="AF210" s="18"/>
      <c r="AG210" s="18"/>
      <c r="AH210" s="18"/>
    </row>
    <row r="211" spans="4:34">
      <c r="D211" s="18"/>
      <c r="K211" s="44"/>
      <c r="AD211" s="31" t="s">
        <v>243</v>
      </c>
      <c r="AE211" s="18"/>
      <c r="AF211" s="18"/>
      <c r="AG211" s="18"/>
      <c r="AH211" s="18"/>
    </row>
    <row r="212" spans="4:34">
      <c r="D212" s="18"/>
      <c r="K212" s="44"/>
      <c r="AD212" s="31" t="s">
        <v>243</v>
      </c>
      <c r="AE212" s="18"/>
      <c r="AF212" s="18"/>
      <c r="AG212" s="18"/>
      <c r="AH212" s="18"/>
    </row>
    <row r="213" spans="4:34">
      <c r="D213" s="18"/>
      <c r="K213" s="44"/>
      <c r="AD213" s="31" t="s">
        <v>246</v>
      </c>
      <c r="AE213" s="18"/>
      <c r="AF213" s="18"/>
      <c r="AG213" s="18"/>
      <c r="AH213" s="18"/>
    </row>
    <row r="214" spans="4:34">
      <c r="D214" s="18"/>
      <c r="K214" s="44"/>
      <c r="AD214" s="31" t="s">
        <v>247</v>
      </c>
      <c r="AE214" s="18"/>
      <c r="AF214" s="18"/>
      <c r="AG214" s="18"/>
      <c r="AH214" s="18"/>
    </row>
    <row r="215" spans="4:34">
      <c r="D215" s="18"/>
      <c r="K215" s="44"/>
      <c r="AD215" s="31" t="s">
        <v>248</v>
      </c>
      <c r="AE215" s="18"/>
      <c r="AF215" s="18"/>
      <c r="AG215" s="18"/>
      <c r="AH215" s="18"/>
    </row>
    <row r="216" spans="4:34">
      <c r="D216" s="18"/>
      <c r="K216" s="44"/>
      <c r="AD216" s="31" t="s">
        <v>249</v>
      </c>
      <c r="AE216" s="18"/>
      <c r="AF216" s="18"/>
      <c r="AG216" s="18"/>
      <c r="AH216" s="18"/>
    </row>
    <row r="217" spans="4:34">
      <c r="D217" s="18"/>
      <c r="K217" s="44"/>
      <c r="AD217" s="31" t="s">
        <v>250</v>
      </c>
      <c r="AE217" s="18"/>
      <c r="AF217" s="18"/>
      <c r="AG217" s="18"/>
      <c r="AH217" s="18"/>
    </row>
    <row r="218" spans="4:34">
      <c r="D218" s="18"/>
      <c r="K218" s="44"/>
      <c r="AD218" s="31" t="s">
        <v>251</v>
      </c>
      <c r="AE218" s="18"/>
      <c r="AF218" s="18"/>
      <c r="AG218" s="18"/>
      <c r="AH218" s="18"/>
    </row>
    <row r="219" spans="4:34">
      <c r="D219" s="18"/>
      <c r="K219" s="44"/>
      <c r="AD219" s="31" t="s">
        <v>252</v>
      </c>
      <c r="AE219" s="18"/>
      <c r="AF219" s="18"/>
      <c r="AG219" s="18"/>
      <c r="AH219" s="18"/>
    </row>
    <row r="220" spans="4:34">
      <c r="D220" s="18"/>
      <c r="K220" s="44"/>
      <c r="AD220" s="31" t="s">
        <v>253</v>
      </c>
      <c r="AE220" s="18"/>
      <c r="AF220" s="18"/>
      <c r="AG220" s="18"/>
      <c r="AH220" s="18"/>
    </row>
    <row r="221" spans="4:34">
      <c r="D221" s="18"/>
      <c r="K221" s="44"/>
      <c r="AD221" s="31" t="s">
        <v>254</v>
      </c>
      <c r="AE221" s="18"/>
      <c r="AF221" s="18"/>
      <c r="AG221" s="18"/>
      <c r="AH221" s="18"/>
    </row>
    <row r="222" spans="4:34">
      <c r="D222" s="18"/>
      <c r="K222" s="44"/>
      <c r="AD222" s="31" t="s">
        <v>255</v>
      </c>
      <c r="AE222" s="18"/>
      <c r="AF222" s="18"/>
      <c r="AG222" s="18"/>
      <c r="AH222" s="18"/>
    </row>
    <row r="223" spans="4:34">
      <c r="D223" s="18"/>
      <c r="K223" s="44"/>
      <c r="AD223" s="31" t="s">
        <v>256</v>
      </c>
      <c r="AE223" s="18"/>
      <c r="AF223" s="18"/>
      <c r="AG223" s="18"/>
      <c r="AH223" s="18"/>
    </row>
    <row r="224" spans="4:34">
      <c r="D224" s="18"/>
      <c r="K224" s="44"/>
      <c r="AD224" s="31" t="s">
        <v>257</v>
      </c>
      <c r="AE224" s="18"/>
      <c r="AF224" s="18"/>
      <c r="AG224" s="18"/>
      <c r="AH224" s="18"/>
    </row>
    <row r="225" spans="4:34">
      <c r="D225" s="18"/>
      <c r="K225" s="44"/>
      <c r="AD225" s="31" t="s">
        <v>258</v>
      </c>
      <c r="AE225" s="18"/>
      <c r="AF225" s="18"/>
      <c r="AG225" s="18"/>
      <c r="AH225" s="18"/>
    </row>
    <row r="226" spans="4:34">
      <c r="D226" s="18"/>
      <c r="K226" s="44"/>
      <c r="AD226" s="31" t="s">
        <v>259</v>
      </c>
      <c r="AE226" s="18"/>
      <c r="AF226" s="18"/>
      <c r="AG226" s="18"/>
      <c r="AH226" s="18"/>
    </row>
    <row r="227" spans="4:34">
      <c r="D227" s="18"/>
      <c r="K227" s="44"/>
      <c r="AD227" s="31" t="s">
        <v>260</v>
      </c>
      <c r="AE227" s="18"/>
      <c r="AF227" s="18"/>
      <c r="AG227" s="18"/>
      <c r="AH227" s="18"/>
    </row>
    <row r="228" spans="4:34">
      <c r="D228" s="18"/>
      <c r="K228" s="44"/>
      <c r="AD228" s="31" t="s">
        <v>261</v>
      </c>
      <c r="AE228" s="18"/>
      <c r="AF228" s="18"/>
      <c r="AG228" s="18"/>
      <c r="AH228" s="18"/>
    </row>
    <row r="229" spans="4:34">
      <c r="D229" s="18"/>
      <c r="K229" s="44"/>
      <c r="AD229" s="31" t="s">
        <v>262</v>
      </c>
      <c r="AE229" s="18"/>
      <c r="AF229" s="18"/>
      <c r="AG229" s="18"/>
      <c r="AH229" s="18"/>
    </row>
    <row r="230" spans="4:34">
      <c r="D230" s="18"/>
      <c r="K230" s="44"/>
      <c r="AD230" s="31" t="s">
        <v>263</v>
      </c>
      <c r="AE230" s="18"/>
      <c r="AF230" s="18"/>
      <c r="AG230" s="18"/>
      <c r="AH230" s="18"/>
    </row>
    <row r="231" spans="4:34">
      <c r="D231" s="18"/>
      <c r="K231" s="44"/>
      <c r="AD231" s="31" t="s">
        <v>264</v>
      </c>
      <c r="AE231" s="18"/>
      <c r="AF231" s="18"/>
      <c r="AG231" s="18"/>
      <c r="AH231" s="18"/>
    </row>
    <row r="232" spans="4:34">
      <c r="D232" s="18"/>
      <c r="K232" s="44"/>
      <c r="AD232" s="31" t="s">
        <v>265</v>
      </c>
      <c r="AE232" s="18"/>
      <c r="AF232" s="18"/>
      <c r="AG232" s="18"/>
      <c r="AH232" s="18"/>
    </row>
    <row r="233" spans="4:34">
      <c r="D233" s="18"/>
      <c r="K233" s="44"/>
      <c r="AD233" s="31" t="s">
        <v>266</v>
      </c>
      <c r="AE233" s="18"/>
      <c r="AF233" s="18"/>
      <c r="AG233" s="18"/>
      <c r="AH233" s="18"/>
    </row>
    <row r="234" spans="4:34">
      <c r="D234" s="18"/>
      <c r="K234" s="44"/>
      <c r="AD234" s="31" t="s">
        <v>267</v>
      </c>
      <c r="AE234" s="18"/>
      <c r="AF234" s="18"/>
      <c r="AG234" s="18"/>
      <c r="AH234" s="18"/>
    </row>
    <row r="235" spans="4:34">
      <c r="D235" s="18"/>
      <c r="K235" s="44"/>
      <c r="AD235" s="31" t="s">
        <v>268</v>
      </c>
      <c r="AE235" s="18"/>
      <c r="AF235" s="18"/>
      <c r="AG235" s="18"/>
      <c r="AH235" s="18"/>
    </row>
    <row r="236" spans="4:34">
      <c r="D236" s="18"/>
      <c r="K236" s="44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D422" s="18"/>
      <c r="AD422" s="31" t="s">
        <v>455</v>
      </c>
      <c r="AE422" s="18"/>
      <c r="AF422" s="18"/>
      <c r="AG422" s="18"/>
      <c r="AH422" s="18"/>
    </row>
    <row r="423" spans="4:34">
      <c r="D423" s="18"/>
      <c r="AD423" s="31" t="s">
        <v>456</v>
      </c>
      <c r="AE423" s="18"/>
      <c r="AF423" s="18"/>
      <c r="AG423" s="18"/>
      <c r="AH423" s="18"/>
    </row>
    <row r="424" spans="4:34">
      <c r="D424" s="18"/>
      <c r="AD424" s="31" t="s">
        <v>457</v>
      </c>
      <c r="AE424" s="18"/>
      <c r="AF424" s="18"/>
      <c r="AG424" s="18"/>
      <c r="AH424" s="18"/>
    </row>
    <row r="425" spans="4:34">
      <c r="D425" s="18"/>
      <c r="AD425" s="31" t="s">
        <v>458</v>
      </c>
      <c r="AE425" s="18"/>
      <c r="AF425" s="18"/>
      <c r="AG425" s="18"/>
      <c r="AH425" s="18"/>
    </row>
    <row r="426" spans="4:34">
      <c r="D426" s="18"/>
      <c r="AD426" s="31" t="s">
        <v>459</v>
      </c>
      <c r="AE426" s="18"/>
      <c r="AF426" s="18"/>
      <c r="AG426" s="18"/>
      <c r="AH426" s="18"/>
    </row>
    <row r="427" spans="4:34">
      <c r="D427" s="18"/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47" t="s">
        <v>880</v>
      </c>
      <c r="AE725" s="18"/>
      <c r="AF725" s="18"/>
      <c r="AG725" s="18"/>
      <c r="AH725" s="18"/>
    </row>
    <row r="726" spans="30:34">
      <c r="AD726" s="31" t="s">
        <v>845</v>
      </c>
      <c r="AE726" s="18"/>
      <c r="AF726" s="18"/>
      <c r="AG726" s="18"/>
      <c r="AH726" s="18"/>
    </row>
    <row r="727" spans="30:34">
      <c r="AD727" s="31" t="s">
        <v>751</v>
      </c>
      <c r="AE727" s="18"/>
      <c r="AF727" s="18"/>
      <c r="AG727" s="18"/>
      <c r="AH727" s="18"/>
    </row>
    <row r="728" spans="30:34">
      <c r="AD728" s="31" t="s">
        <v>752</v>
      </c>
      <c r="AE728" s="18"/>
      <c r="AF728" s="18"/>
      <c r="AG728" s="18"/>
      <c r="AH728" s="18"/>
    </row>
    <row r="729" spans="30:34">
      <c r="AD729" s="31" t="s">
        <v>753</v>
      </c>
      <c r="AE729" s="18"/>
      <c r="AF729" s="18"/>
      <c r="AG729" s="18"/>
      <c r="AH729" s="18"/>
    </row>
    <row r="730" spans="30:34">
      <c r="AD730" s="31" t="s">
        <v>754</v>
      </c>
      <c r="AE730" s="18"/>
      <c r="AF730" s="18"/>
      <c r="AG730" s="18"/>
      <c r="AH730" s="18"/>
    </row>
    <row r="731" spans="30:34">
      <c r="AD731" s="31" t="s">
        <v>755</v>
      </c>
      <c r="AE731" s="18"/>
      <c r="AF731" s="18"/>
      <c r="AG731" s="18"/>
      <c r="AH731" s="18"/>
    </row>
    <row r="732" spans="30:34">
      <c r="AD732" s="31" t="s">
        <v>756</v>
      </c>
      <c r="AE732" s="18"/>
      <c r="AF732" s="18"/>
      <c r="AG732" s="18"/>
      <c r="AH732" s="18"/>
    </row>
    <row r="733" spans="30:34">
      <c r="AD733" s="31" t="s">
        <v>757</v>
      </c>
      <c r="AE733" s="18"/>
      <c r="AF733" s="18"/>
      <c r="AG733" s="18"/>
      <c r="AH733" s="18"/>
    </row>
    <row r="734" spans="30:34">
      <c r="AD734" s="31" t="s">
        <v>758</v>
      </c>
      <c r="AE734" s="18"/>
      <c r="AF734" s="18"/>
      <c r="AG734" s="18"/>
      <c r="AH734" s="18"/>
    </row>
    <row r="735" spans="30:34">
      <c r="AD735" s="31" t="s">
        <v>759</v>
      </c>
      <c r="AE735" s="18"/>
      <c r="AF735" s="18"/>
      <c r="AG735" s="18"/>
      <c r="AH735" s="18"/>
    </row>
    <row r="736" spans="30:34">
      <c r="AD736" s="31" t="s">
        <v>760</v>
      </c>
      <c r="AE736" s="18"/>
      <c r="AF736" s="18"/>
      <c r="AG736" s="18"/>
      <c r="AH736" s="18"/>
    </row>
    <row r="737" spans="30:34">
      <c r="AD737" s="31" t="s">
        <v>761</v>
      </c>
      <c r="AE737" s="18"/>
      <c r="AF737" s="18"/>
      <c r="AG737" s="18"/>
      <c r="AH737" s="18"/>
    </row>
    <row r="738" spans="30:34">
      <c r="AD738" s="31" t="s">
        <v>762</v>
      </c>
      <c r="AE738" s="18"/>
      <c r="AF738" s="18"/>
      <c r="AG738" s="18"/>
      <c r="AH738" s="18"/>
    </row>
    <row r="739" spans="30:34">
      <c r="AD739" s="31" t="s">
        <v>763</v>
      </c>
      <c r="AE739" s="18"/>
      <c r="AF739" s="18"/>
      <c r="AG739" s="18"/>
      <c r="AH739" s="18"/>
    </row>
    <row r="740" spans="30:34">
      <c r="AD740" s="31" t="s">
        <v>764</v>
      </c>
      <c r="AE740" s="18"/>
      <c r="AF740" s="18"/>
      <c r="AG740" s="18"/>
      <c r="AH740" s="18"/>
    </row>
    <row r="741" spans="30:34">
      <c r="AD741" s="31" t="s">
        <v>765</v>
      </c>
      <c r="AE741" s="18"/>
      <c r="AF741" s="18"/>
      <c r="AG741" s="18"/>
      <c r="AH741" s="18"/>
    </row>
    <row r="742" spans="30:34">
      <c r="AD742" s="31" t="s">
        <v>766</v>
      </c>
      <c r="AE742" s="18"/>
      <c r="AF742" s="18"/>
      <c r="AG742" s="18"/>
      <c r="AH742" s="18"/>
    </row>
    <row r="743" spans="30:34">
      <c r="AD743" s="31" t="s">
        <v>767</v>
      </c>
      <c r="AE743" s="18"/>
      <c r="AF743" s="18"/>
      <c r="AG743" s="18"/>
      <c r="AH743" s="18"/>
    </row>
    <row r="744" spans="30:34">
      <c r="AD744" s="31" t="s">
        <v>768</v>
      </c>
      <c r="AE744" s="18"/>
      <c r="AF744" s="18"/>
      <c r="AG744" s="18"/>
      <c r="AH744" s="18"/>
    </row>
    <row r="745" spans="30:34">
      <c r="AD745" s="31" t="s">
        <v>769</v>
      </c>
      <c r="AE745" s="18"/>
      <c r="AF745" s="18"/>
      <c r="AG745" s="18"/>
      <c r="AH745" s="18"/>
    </row>
    <row r="746" spans="30:34">
      <c r="AD746" s="31" t="s">
        <v>770</v>
      </c>
      <c r="AE746" s="18"/>
      <c r="AF746" s="18"/>
      <c r="AG746" s="18"/>
      <c r="AH746" s="18"/>
    </row>
    <row r="747" spans="30:34">
      <c r="AD747" s="31" t="s">
        <v>771</v>
      </c>
      <c r="AE747" s="18"/>
      <c r="AF747" s="18"/>
      <c r="AG747" s="18"/>
      <c r="AH747" s="18"/>
    </row>
    <row r="748" spans="30:34">
      <c r="AD748" s="31" t="s">
        <v>772</v>
      </c>
      <c r="AE748" s="18"/>
      <c r="AF748" s="18"/>
      <c r="AG748" s="18"/>
      <c r="AH748" s="18"/>
    </row>
    <row r="749" spans="30:34">
      <c r="AD749" s="31" t="s">
        <v>773</v>
      </c>
      <c r="AE749" s="18"/>
      <c r="AF749" s="18"/>
      <c r="AG749" s="18"/>
      <c r="AH749" s="18"/>
    </row>
    <row r="750" spans="30:34">
      <c r="AD750" s="31" t="s">
        <v>774</v>
      </c>
      <c r="AE750" s="18"/>
      <c r="AF750" s="18"/>
      <c r="AG750" s="18"/>
      <c r="AH750" s="18"/>
    </row>
    <row r="751" spans="30:34">
      <c r="AD751" s="31" t="s">
        <v>775</v>
      </c>
      <c r="AE751" s="18"/>
      <c r="AF751" s="18"/>
      <c r="AG751" s="18"/>
      <c r="AH751" s="18"/>
    </row>
    <row r="752" spans="30:34">
      <c r="AD752" s="31" t="s">
        <v>776</v>
      </c>
      <c r="AE752" s="18"/>
      <c r="AF752" s="18"/>
      <c r="AG752" s="18"/>
      <c r="AH752" s="18"/>
    </row>
    <row r="753" spans="30:34">
      <c r="AD753" s="31" t="s">
        <v>777</v>
      </c>
      <c r="AE753" s="18"/>
      <c r="AF753" s="18"/>
      <c r="AG753" s="18"/>
      <c r="AH753" s="18"/>
    </row>
    <row r="754" spans="30:34">
      <c r="AD754" s="31" t="s">
        <v>778</v>
      </c>
      <c r="AE754" s="18"/>
      <c r="AF754" s="18"/>
      <c r="AG754" s="18"/>
      <c r="AH754" s="18"/>
    </row>
    <row r="755" spans="30:34">
      <c r="AD755" s="31" t="s">
        <v>779</v>
      </c>
      <c r="AE755" s="18"/>
      <c r="AF755" s="18"/>
      <c r="AG755" s="18"/>
      <c r="AH755" s="18"/>
    </row>
    <row r="756" spans="30:34">
      <c r="AD756" s="31" t="s">
        <v>780</v>
      </c>
      <c r="AE756" s="18"/>
      <c r="AF756" s="18"/>
      <c r="AG756" s="18"/>
      <c r="AH756" s="18"/>
    </row>
    <row r="757" spans="30:34">
      <c r="AD757" s="31" t="s">
        <v>781</v>
      </c>
      <c r="AE757" s="18"/>
      <c r="AF757" s="18"/>
      <c r="AG757" s="18"/>
      <c r="AH757" s="18"/>
    </row>
    <row r="758" spans="30:34">
      <c r="AD758" s="31" t="s">
        <v>782</v>
      </c>
      <c r="AE758" s="18"/>
      <c r="AF758" s="18"/>
      <c r="AG758" s="18"/>
      <c r="AH758" s="18"/>
    </row>
    <row r="759" spans="30:34">
      <c r="AD759" s="31" t="s">
        <v>783</v>
      </c>
      <c r="AE759" s="18"/>
      <c r="AF759" s="18"/>
      <c r="AG759" s="18"/>
      <c r="AH759" s="18"/>
    </row>
    <row r="760" spans="30:34">
      <c r="AD760" s="31" t="s">
        <v>784</v>
      </c>
      <c r="AE760" s="18"/>
      <c r="AF760" s="18"/>
      <c r="AG760" s="18"/>
      <c r="AH760" s="18"/>
    </row>
    <row r="761" spans="30:34">
      <c r="AD761" s="31" t="s">
        <v>785</v>
      </c>
      <c r="AE761" s="18"/>
      <c r="AF761" s="18"/>
      <c r="AG761" s="18"/>
      <c r="AH761" s="18"/>
    </row>
    <row r="762" spans="30:34">
      <c r="AD762" s="31" t="s">
        <v>786</v>
      </c>
      <c r="AE762" s="18"/>
      <c r="AF762" s="18"/>
      <c r="AG762" s="18"/>
      <c r="AH762" s="18"/>
    </row>
    <row r="763" spans="30:34">
      <c r="AD763" s="31" t="s">
        <v>787</v>
      </c>
      <c r="AE763" s="18"/>
      <c r="AF763" s="18"/>
      <c r="AG763" s="18"/>
      <c r="AH763" s="18"/>
    </row>
    <row r="764" spans="30:34">
      <c r="AD764" s="31" t="s">
        <v>788</v>
      </c>
      <c r="AE764" s="18"/>
      <c r="AF764" s="18"/>
      <c r="AG764" s="18"/>
      <c r="AH764" s="18"/>
    </row>
    <row r="765" spans="30:34">
      <c r="AD765" s="31" t="s">
        <v>789</v>
      </c>
      <c r="AE765" s="18"/>
      <c r="AF765" s="18"/>
      <c r="AG765" s="18"/>
      <c r="AH765" s="18"/>
    </row>
    <row r="766" spans="30:34">
      <c r="AD766" s="31" t="s">
        <v>790</v>
      </c>
      <c r="AE766" s="18"/>
      <c r="AF766" s="18"/>
      <c r="AG766" s="18"/>
      <c r="AH766" s="18"/>
    </row>
    <row r="767" spans="30:34">
      <c r="AD767" s="31" t="s">
        <v>791</v>
      </c>
      <c r="AE767" s="18"/>
      <c r="AF767" s="18"/>
      <c r="AG767" s="18"/>
      <c r="AH767" s="18"/>
    </row>
    <row r="768" spans="30:34">
      <c r="AD768" s="31" t="s">
        <v>792</v>
      </c>
      <c r="AE768" s="18"/>
      <c r="AF768" s="18"/>
      <c r="AG768" s="18"/>
      <c r="AH768" s="18"/>
    </row>
    <row r="769" spans="30:34">
      <c r="AD769" s="31" t="s">
        <v>793</v>
      </c>
      <c r="AE769" s="18"/>
      <c r="AF769" s="18"/>
      <c r="AG769" s="18"/>
      <c r="AH769" s="18"/>
    </row>
    <row r="770" spans="30:34">
      <c r="AD770" s="31" t="s">
        <v>794</v>
      </c>
      <c r="AE770" s="18"/>
      <c r="AF770" s="18"/>
      <c r="AG770" s="18"/>
      <c r="AH770" s="18"/>
    </row>
    <row r="771" spans="30:34">
      <c r="AD771" s="31" t="s">
        <v>795</v>
      </c>
      <c r="AE771" s="18"/>
      <c r="AF771" s="18"/>
      <c r="AG771" s="18"/>
      <c r="AH771" s="18"/>
    </row>
    <row r="772" spans="30:34">
      <c r="AD772" s="31" t="s">
        <v>796</v>
      </c>
      <c r="AE772" s="18"/>
      <c r="AF772" s="18"/>
      <c r="AG772" s="18"/>
      <c r="AH772" s="18"/>
    </row>
    <row r="773" spans="30:34">
      <c r="AD773" s="31" t="s">
        <v>797</v>
      </c>
      <c r="AE773" s="18"/>
      <c r="AF773" s="18"/>
      <c r="AG773" s="18"/>
      <c r="AH773" s="18"/>
    </row>
    <row r="774" spans="30:34">
      <c r="AD774" s="31" t="s">
        <v>798</v>
      </c>
      <c r="AE774" s="18"/>
      <c r="AF774" s="18"/>
      <c r="AG774" s="18"/>
      <c r="AH774" s="18"/>
    </row>
    <row r="775" spans="30:34">
      <c r="AD775" s="31" t="s">
        <v>799</v>
      </c>
      <c r="AE775" s="18"/>
      <c r="AF775" s="18"/>
      <c r="AG775" s="18"/>
      <c r="AH775" s="18"/>
    </row>
    <row r="776" spans="30:34">
      <c r="AD776" s="31" t="s">
        <v>800</v>
      </c>
      <c r="AE776" s="18"/>
      <c r="AF776" s="18"/>
      <c r="AG776" s="18"/>
      <c r="AH776" s="18"/>
    </row>
    <row r="777" spans="30:34">
      <c r="AD777" s="31" t="s">
        <v>801</v>
      </c>
      <c r="AE777" s="18"/>
      <c r="AF777" s="18"/>
      <c r="AG777" s="18"/>
      <c r="AH777" s="18"/>
    </row>
    <row r="778" spans="30:34">
      <c r="AD778" s="31" t="s">
        <v>802</v>
      </c>
      <c r="AE778" s="18"/>
      <c r="AF778" s="18"/>
      <c r="AG778" s="18"/>
      <c r="AH778" s="18"/>
    </row>
    <row r="779" spans="30:34">
      <c r="AD779" s="31" t="s">
        <v>803</v>
      </c>
      <c r="AE779" s="18"/>
      <c r="AF779" s="18"/>
      <c r="AG779" s="18"/>
      <c r="AH779" s="18"/>
    </row>
    <row r="780" spans="30:34">
      <c r="AD780" s="31" t="s">
        <v>804</v>
      </c>
      <c r="AE780" s="18"/>
      <c r="AF780" s="18"/>
      <c r="AG780" s="18"/>
      <c r="AH780" s="18"/>
    </row>
    <row r="781" spans="30:34">
      <c r="AD781" s="31" t="s">
        <v>805</v>
      </c>
      <c r="AE781" s="18"/>
      <c r="AF781" s="18"/>
      <c r="AG781" s="18"/>
      <c r="AH781" s="18"/>
    </row>
    <row r="782" spans="30:34">
      <c r="AD782" s="31" t="s">
        <v>806</v>
      </c>
      <c r="AG782" s="18"/>
    </row>
    <row r="783" spans="30:34">
      <c r="AG783" s="18"/>
    </row>
  </sheetData>
  <dataValidations count="5">
    <dataValidation type="list" allowBlank="1" showInputMessage="1" showErrorMessage="1" sqref="H46:H208">
      <formula1>Holder</formula1>
    </dataValidation>
    <dataValidation type="list" allowBlank="1" showInputMessage="1" showErrorMessage="1" sqref="E24:E208">
      <formula1>$AE$24:$AE$32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G24:G208">
      <formula1>noticetype</formula1>
    </dataValidation>
  </dataValidations>
  <hyperlinks>
    <hyperlink ref="B7" r:id="rId1"/>
  </hyperlinks>
  <pageMargins left="0.7" right="0.7" top="0.75" bottom="0.75" header="0.3" footer="0.3"/>
  <pageSetup scale="63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7"/>
  <sheetViews>
    <sheetView workbookViewId="0">
      <selection activeCell="C9" sqref="C9"/>
    </sheetView>
  </sheetViews>
  <sheetFormatPr defaultColWidth="8.71093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841</v>
      </c>
    </row>
    <row r="4" spans="1:4">
      <c r="A4" s="25" t="s">
        <v>837</v>
      </c>
      <c r="B4" t="s">
        <v>842</v>
      </c>
      <c r="C4" t="s">
        <v>840</v>
      </c>
      <c r="D4" t="s">
        <v>844</v>
      </c>
    </row>
    <row r="5" spans="1:4">
      <c r="A5" s="26" t="s">
        <v>35</v>
      </c>
      <c r="B5" s="20">
        <v>2.7500000000000007E-2</v>
      </c>
      <c r="C5" s="20">
        <v>341.87999999999994</v>
      </c>
      <c r="D5" s="20">
        <v>9.2399999999999987E-9</v>
      </c>
    </row>
    <row r="6" spans="1:4">
      <c r="A6" s="26" t="s">
        <v>838</v>
      </c>
      <c r="B6" s="20"/>
      <c r="C6" s="20">
        <v>0</v>
      </c>
      <c r="D6" s="20">
        <v>0</v>
      </c>
    </row>
    <row r="7" spans="1:4">
      <c r="A7" s="26" t="s">
        <v>839</v>
      </c>
      <c r="B7" s="20">
        <v>2.7500000000000007E-2</v>
      </c>
      <c r="C7" s="20">
        <v>341.87999999999994</v>
      </c>
      <c r="D7" s="20">
        <v>9.2399999999999987E-9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835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871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836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834</v>
      </c>
      <c r="J23" t="s">
        <v>843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60"/>
  <sheetViews>
    <sheetView topLeftCell="B1" zoomScaleNormal="100" workbookViewId="0">
      <pane ySplit="1" topLeftCell="A676" activePane="bottomLeft" state="frozenSplit"/>
      <selection activeCell="B682" sqref="B682"/>
      <selection pane="bottomLeft" activeCell="E703" sqref="E703:E704"/>
    </sheetView>
  </sheetViews>
  <sheetFormatPr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872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845</v>
      </c>
      <c r="C703" s="36">
        <v>4.2</v>
      </c>
      <c r="D703" s="36">
        <v>13000000</v>
      </c>
      <c r="E703" s="36">
        <v>7.0999999999999998E-7</v>
      </c>
      <c r="F703" s="35"/>
      <c r="G703" s="37"/>
      <c r="H703" s="35"/>
    </row>
    <row r="704" spans="1:11">
      <c r="A704" s="35"/>
      <c r="B704" s="35" t="s">
        <v>880</v>
      </c>
      <c r="C704" s="36">
        <v>4.2</v>
      </c>
      <c r="D704" s="36">
        <v>13000000</v>
      </c>
      <c r="E704" s="36">
        <v>4.9999999999999998E-7</v>
      </c>
      <c r="F704" s="35"/>
      <c r="G704" s="37"/>
      <c r="H704" s="35"/>
    </row>
    <row r="705" spans="1:8">
      <c r="A705" s="35">
        <v>1728</v>
      </c>
      <c r="B705" s="35" t="s">
        <v>751</v>
      </c>
      <c r="C705" s="36">
        <v>820000</v>
      </c>
      <c r="D705" s="36">
        <v>6.6800000000000002E-3</v>
      </c>
      <c r="E705" s="36">
        <v>123000000</v>
      </c>
      <c r="F705" s="35" t="s">
        <v>55</v>
      </c>
      <c r="G705" s="37"/>
      <c r="H705" s="35" t="s">
        <v>53</v>
      </c>
    </row>
    <row r="706" spans="1:8">
      <c r="A706" s="35">
        <v>1729</v>
      </c>
      <c r="B706" s="35" t="s">
        <v>752</v>
      </c>
      <c r="C706" s="36">
        <v>640</v>
      </c>
      <c r="D706" s="36">
        <v>3.8E-3</v>
      </c>
      <c r="E706" s="36">
        <v>168000</v>
      </c>
      <c r="F706" s="35" t="s">
        <v>52</v>
      </c>
      <c r="G706" s="37"/>
      <c r="H706" s="35" t="s">
        <v>53</v>
      </c>
    </row>
    <row r="707" spans="1:8">
      <c r="A707" s="35">
        <v>1730</v>
      </c>
      <c r="B707" s="35" t="s">
        <v>753</v>
      </c>
      <c r="C707" s="36">
        <v>44000</v>
      </c>
      <c r="D707" s="36">
        <v>5.45</v>
      </c>
      <c r="E707" s="36">
        <v>8080</v>
      </c>
      <c r="F707" s="35" t="s">
        <v>52</v>
      </c>
      <c r="G707" s="37"/>
      <c r="H707" s="35" t="s">
        <v>53</v>
      </c>
    </row>
    <row r="708" spans="1:8">
      <c r="A708" s="35">
        <v>1731</v>
      </c>
      <c r="B708" s="35" t="s">
        <v>754</v>
      </c>
      <c r="C708" s="36">
        <v>42000</v>
      </c>
      <c r="D708" s="36">
        <v>5.4200000000000003E-3</v>
      </c>
      <c r="E708" s="36">
        <v>7740000</v>
      </c>
      <c r="F708" s="35" t="s">
        <v>61</v>
      </c>
      <c r="G708" s="37"/>
      <c r="H708" s="35" t="s">
        <v>53</v>
      </c>
    </row>
    <row r="709" spans="1:8">
      <c r="A709" s="35">
        <v>1732</v>
      </c>
      <c r="B709" s="35" t="s">
        <v>755</v>
      </c>
      <c r="C709" s="36">
        <v>11400</v>
      </c>
      <c r="D709" s="36">
        <v>1.4499999999999999E-3</v>
      </c>
      <c r="E709" s="36">
        <v>7870000</v>
      </c>
      <c r="F709" s="35" t="s">
        <v>61</v>
      </c>
      <c r="G709" s="37"/>
      <c r="H709" s="35" t="s">
        <v>53</v>
      </c>
    </row>
    <row r="710" spans="1:8">
      <c r="A710" s="35">
        <v>1733</v>
      </c>
      <c r="B710" s="35" t="s">
        <v>756</v>
      </c>
      <c r="C710" s="36">
        <v>4600</v>
      </c>
      <c r="D710" s="36">
        <v>0.13600000000000001</v>
      </c>
      <c r="E710" s="36">
        <v>33800</v>
      </c>
      <c r="F710" s="35" t="s">
        <v>52</v>
      </c>
      <c r="G710" s="37"/>
      <c r="H710" s="35" t="s">
        <v>53</v>
      </c>
    </row>
    <row r="711" spans="1:8">
      <c r="A711" s="35">
        <v>1734</v>
      </c>
      <c r="B711" s="35" t="s">
        <v>757</v>
      </c>
      <c r="C711" s="36">
        <v>20000000</v>
      </c>
      <c r="D711" s="36">
        <v>0.71399999999999997</v>
      </c>
      <c r="E711" s="36">
        <v>28000000</v>
      </c>
      <c r="F711" s="35" t="s">
        <v>55</v>
      </c>
      <c r="G711" s="37"/>
      <c r="H711" s="35" t="s">
        <v>53</v>
      </c>
    </row>
    <row r="712" spans="1:8">
      <c r="A712" s="35">
        <v>1735</v>
      </c>
      <c r="B712" s="35" t="s">
        <v>758</v>
      </c>
      <c r="C712" s="36">
        <v>13000</v>
      </c>
      <c r="D712" s="36">
        <v>2.1800000000000002</v>
      </c>
      <c r="E712" s="36">
        <v>5950</v>
      </c>
      <c r="F712" s="35" t="s">
        <v>52</v>
      </c>
      <c r="G712" s="37"/>
      <c r="H712" s="35" t="s">
        <v>53</v>
      </c>
    </row>
    <row r="713" spans="1:8">
      <c r="A713" s="35">
        <v>1736</v>
      </c>
      <c r="B713" s="35" t="s">
        <v>759</v>
      </c>
      <c r="C713" s="36">
        <v>1380</v>
      </c>
      <c r="D713" s="36">
        <v>0.14699999999999999</v>
      </c>
      <c r="E713" s="36">
        <v>9400</v>
      </c>
      <c r="F713" s="35" t="s">
        <v>52</v>
      </c>
      <c r="G713" s="37"/>
      <c r="H713" s="35" t="s">
        <v>53</v>
      </c>
    </row>
    <row r="714" spans="1:8">
      <c r="A714" s="35">
        <v>1737</v>
      </c>
      <c r="B714" s="35" t="s">
        <v>760</v>
      </c>
      <c r="C714" s="36">
        <v>2200</v>
      </c>
      <c r="D714" s="36">
        <v>3.14E-3</v>
      </c>
      <c r="E714" s="36">
        <v>701000</v>
      </c>
      <c r="F714" s="35" t="s">
        <v>61</v>
      </c>
      <c r="G714" s="37"/>
      <c r="H714" s="35" t="s">
        <v>53</v>
      </c>
    </row>
    <row r="715" spans="1:8">
      <c r="A715" s="35">
        <v>1738</v>
      </c>
      <c r="B715" s="35" t="s">
        <v>761</v>
      </c>
      <c r="C715" s="36">
        <v>280</v>
      </c>
      <c r="D715" s="36">
        <v>2.8000000000000001E-2</v>
      </c>
      <c r="E715" s="36">
        <v>10000</v>
      </c>
      <c r="F715" s="35" t="s">
        <v>52</v>
      </c>
      <c r="G715" s="37"/>
      <c r="H715" s="35" t="s">
        <v>53</v>
      </c>
    </row>
    <row r="716" spans="1:8">
      <c r="A716" s="35">
        <v>1739</v>
      </c>
      <c r="B716" s="35" t="s">
        <v>762</v>
      </c>
      <c r="C716" s="36">
        <v>2000</v>
      </c>
      <c r="D716" s="36">
        <v>5.1100000000000002E-5</v>
      </c>
      <c r="E716" s="36">
        <v>39200000</v>
      </c>
      <c r="F716" s="35" t="s">
        <v>61</v>
      </c>
      <c r="G716" s="37"/>
      <c r="H716" s="35" t="s">
        <v>53</v>
      </c>
    </row>
    <row r="717" spans="1:8">
      <c r="A717" s="35">
        <v>1740</v>
      </c>
      <c r="B717" s="35" t="s">
        <v>763</v>
      </c>
      <c r="C717" s="36">
        <v>400</v>
      </c>
      <c r="D717" s="36">
        <v>1.03E-5</v>
      </c>
      <c r="E717" s="36">
        <v>38800000</v>
      </c>
      <c r="F717" s="35" t="s">
        <v>61</v>
      </c>
      <c r="G717" s="37"/>
      <c r="H717" s="35" t="s">
        <v>53</v>
      </c>
    </row>
    <row r="718" spans="1:8">
      <c r="A718" s="35">
        <v>1741</v>
      </c>
      <c r="B718" s="35" t="s">
        <v>764</v>
      </c>
      <c r="C718" s="36">
        <v>14000</v>
      </c>
      <c r="D718" s="36">
        <v>1.09E-2</v>
      </c>
      <c r="E718" s="36">
        <v>1280000</v>
      </c>
      <c r="F718" s="35" t="s">
        <v>61</v>
      </c>
      <c r="G718" s="37"/>
      <c r="H718" s="35" t="s">
        <v>53</v>
      </c>
    </row>
    <row r="719" spans="1:8">
      <c r="A719" s="35">
        <v>1742</v>
      </c>
      <c r="B719" s="35" t="s">
        <v>765</v>
      </c>
      <c r="C719" s="36">
        <v>1200</v>
      </c>
      <c r="D719" s="36">
        <v>9.7899999999999994E-5</v>
      </c>
      <c r="E719" s="36">
        <v>12300000</v>
      </c>
      <c r="F719" s="35" t="s">
        <v>61</v>
      </c>
      <c r="G719" s="37"/>
      <c r="H719" s="35" t="s">
        <v>53</v>
      </c>
    </row>
    <row r="720" spans="1:8">
      <c r="A720" s="35">
        <v>1743</v>
      </c>
      <c r="B720" s="35" t="s">
        <v>766</v>
      </c>
      <c r="C720" s="36">
        <v>4000</v>
      </c>
      <c r="D720" s="36">
        <v>2.7100000000000002E-3</v>
      </c>
      <c r="E720" s="36">
        <v>1470000</v>
      </c>
      <c r="F720" s="35" t="s">
        <v>61</v>
      </c>
      <c r="G720" s="37"/>
      <c r="H720" s="35" t="s">
        <v>53</v>
      </c>
    </row>
    <row r="721" spans="1:8">
      <c r="A721" s="35">
        <v>1744</v>
      </c>
      <c r="B721" s="35" t="s">
        <v>767</v>
      </c>
      <c r="C721" s="36">
        <v>2000</v>
      </c>
      <c r="D721" s="36">
        <v>7.0800000000000002E-2</v>
      </c>
      <c r="E721" s="36">
        <v>28200</v>
      </c>
      <c r="F721" s="35" t="s">
        <v>61</v>
      </c>
      <c r="G721" s="37"/>
      <c r="H721" s="35" t="s">
        <v>53</v>
      </c>
    </row>
    <row r="722" spans="1:8">
      <c r="A722" s="35">
        <v>1745</v>
      </c>
      <c r="B722" s="35" t="s">
        <v>768</v>
      </c>
      <c r="C722" s="36">
        <v>40000</v>
      </c>
      <c r="D722" s="36">
        <v>0.316</v>
      </c>
      <c r="E722" s="36">
        <v>127000</v>
      </c>
      <c r="F722" s="35" t="s">
        <v>61</v>
      </c>
      <c r="G722" s="37"/>
      <c r="H722" s="35" t="s">
        <v>53</v>
      </c>
    </row>
    <row r="723" spans="1:8">
      <c r="A723" s="35">
        <v>1746</v>
      </c>
      <c r="B723" s="35" t="s">
        <v>769</v>
      </c>
      <c r="C723" s="36">
        <v>80000</v>
      </c>
      <c r="D723" s="36">
        <v>0.95499999999999996</v>
      </c>
      <c r="E723" s="36">
        <v>83800</v>
      </c>
      <c r="F723" s="35" t="s">
        <v>61</v>
      </c>
      <c r="G723" s="37"/>
      <c r="H723" s="35" t="s">
        <v>53</v>
      </c>
    </row>
    <row r="724" spans="1:8">
      <c r="A724" s="35">
        <v>1747</v>
      </c>
      <c r="B724" s="35" t="s">
        <v>770</v>
      </c>
      <c r="C724" s="36">
        <v>20000</v>
      </c>
      <c r="D724" s="36">
        <v>0.11</v>
      </c>
      <c r="E724" s="36">
        <v>187000</v>
      </c>
      <c r="F724" s="35" t="s">
        <v>61</v>
      </c>
      <c r="G724" s="37"/>
      <c r="H724" s="35" t="s">
        <v>53</v>
      </c>
    </row>
    <row r="725" spans="1:8">
      <c r="A725" s="35">
        <v>1748</v>
      </c>
      <c r="B725" s="35" t="s">
        <v>771</v>
      </c>
      <c r="C725" s="36">
        <v>20000</v>
      </c>
      <c r="D725" s="36">
        <v>4.4600000000000001E-2</v>
      </c>
      <c r="E725" s="36">
        <v>449000</v>
      </c>
      <c r="F725" s="35" t="s">
        <v>61</v>
      </c>
      <c r="G725" s="37"/>
      <c r="H725" s="35" t="s">
        <v>53</v>
      </c>
    </row>
    <row r="726" spans="1:8">
      <c r="A726" s="35">
        <v>1749</v>
      </c>
      <c r="B726" s="35" t="s">
        <v>772</v>
      </c>
      <c r="C726" s="36">
        <v>2000</v>
      </c>
      <c r="D726" s="36">
        <v>7.8299999999999995E-4</v>
      </c>
      <c r="E726" s="36">
        <v>2550000</v>
      </c>
      <c r="F726" s="35" t="s">
        <v>61</v>
      </c>
      <c r="G726" s="37"/>
      <c r="H726" s="35" t="s">
        <v>53</v>
      </c>
    </row>
    <row r="727" spans="1:8">
      <c r="A727" s="35">
        <v>1750</v>
      </c>
      <c r="B727" s="35" t="s">
        <v>773</v>
      </c>
      <c r="C727" s="36">
        <v>1800</v>
      </c>
      <c r="D727" s="36">
        <v>1.98E-5</v>
      </c>
      <c r="E727" s="36">
        <v>91100000</v>
      </c>
      <c r="F727" s="35" t="s">
        <v>61</v>
      </c>
      <c r="G727" s="37"/>
      <c r="H727" s="35" t="s">
        <v>53</v>
      </c>
    </row>
    <row r="728" spans="1:8">
      <c r="A728" s="35">
        <v>1751</v>
      </c>
      <c r="B728" s="35" t="s">
        <v>774</v>
      </c>
      <c r="C728" s="36">
        <v>800</v>
      </c>
      <c r="D728" s="36">
        <v>8.32E-6</v>
      </c>
      <c r="E728" s="36">
        <v>96200000</v>
      </c>
      <c r="F728" s="35" t="s">
        <v>61</v>
      </c>
      <c r="G728" s="37"/>
      <c r="H728" s="35" t="s">
        <v>53</v>
      </c>
    </row>
    <row r="729" spans="1:8">
      <c r="A729" s="35">
        <v>1752</v>
      </c>
      <c r="B729" s="35" t="s">
        <v>775</v>
      </c>
      <c r="C729" s="36">
        <v>460</v>
      </c>
      <c r="D729" s="36">
        <v>1.8599999999999999E-4</v>
      </c>
      <c r="E729" s="36">
        <v>2470000</v>
      </c>
      <c r="F729" s="35" t="s">
        <v>61</v>
      </c>
      <c r="G729" s="37"/>
      <c r="H729" s="35" t="s">
        <v>53</v>
      </c>
    </row>
    <row r="730" spans="1:8">
      <c r="A730" s="35">
        <v>1753</v>
      </c>
      <c r="B730" s="35" t="s">
        <v>776</v>
      </c>
      <c r="C730" s="36">
        <v>78000</v>
      </c>
      <c r="D730" s="36">
        <v>1.7099999999999999E-3</v>
      </c>
      <c r="E730" s="36">
        <v>45600000</v>
      </c>
      <c r="F730" s="35" t="s">
        <v>61</v>
      </c>
      <c r="G730" s="37"/>
      <c r="H730" s="35" t="s">
        <v>53</v>
      </c>
    </row>
    <row r="731" spans="1:8">
      <c r="A731" s="35">
        <v>1754</v>
      </c>
      <c r="B731" s="35" t="s">
        <v>777</v>
      </c>
      <c r="C731" s="36">
        <v>1000</v>
      </c>
      <c r="D731" s="36">
        <v>2.2300000000000002E-3</v>
      </c>
      <c r="E731" s="36">
        <v>449000</v>
      </c>
      <c r="F731" s="35" t="s">
        <v>61</v>
      </c>
      <c r="G731" s="37"/>
      <c r="H731" s="35" t="s">
        <v>53</v>
      </c>
    </row>
    <row r="732" spans="1:8">
      <c r="A732" s="35">
        <v>1755</v>
      </c>
      <c r="B732" s="35" t="s">
        <v>778</v>
      </c>
      <c r="C732" s="36">
        <v>280</v>
      </c>
      <c r="D732" s="36">
        <v>2.01E-2</v>
      </c>
      <c r="E732" s="36">
        <v>13900</v>
      </c>
      <c r="F732" s="35" t="s">
        <v>61</v>
      </c>
      <c r="G732" s="37"/>
      <c r="H732" s="35" t="s">
        <v>53</v>
      </c>
    </row>
    <row r="733" spans="1:8">
      <c r="A733" s="35">
        <v>1756</v>
      </c>
      <c r="B733" s="35" t="s">
        <v>779</v>
      </c>
      <c r="C733" s="36">
        <v>1420</v>
      </c>
      <c r="D733" s="36">
        <v>2.6099999999999999E-3</v>
      </c>
      <c r="E733" s="36">
        <v>544000</v>
      </c>
      <c r="F733" s="35" t="s">
        <v>52</v>
      </c>
      <c r="G733" s="37"/>
      <c r="H733" s="35" t="s">
        <v>53</v>
      </c>
    </row>
    <row r="734" spans="1:8">
      <c r="A734" s="35">
        <v>1757</v>
      </c>
      <c r="B734" s="35" t="s">
        <v>780</v>
      </c>
      <c r="C734" s="36">
        <v>6000</v>
      </c>
      <c r="D734" s="36">
        <v>5.5000000000000003E-4</v>
      </c>
      <c r="E734" s="36">
        <v>10900000</v>
      </c>
      <c r="F734" s="35" t="s">
        <v>61</v>
      </c>
      <c r="G734" s="37"/>
      <c r="H734" s="35" t="s">
        <v>53</v>
      </c>
    </row>
    <row r="735" spans="1:8">
      <c r="A735" s="35">
        <v>1758</v>
      </c>
      <c r="B735" s="35" t="s">
        <v>781</v>
      </c>
      <c r="C735" s="36">
        <v>360</v>
      </c>
      <c r="D735" s="36">
        <v>1.4999999999999999E-2</v>
      </c>
      <c r="E735" s="36">
        <v>24500</v>
      </c>
      <c r="F735" s="35" t="s">
        <v>52</v>
      </c>
      <c r="G735" s="37"/>
      <c r="H735" s="35" t="s">
        <v>53</v>
      </c>
    </row>
    <row r="736" spans="1:8">
      <c r="A736" s="35">
        <v>1759</v>
      </c>
      <c r="B736" s="35" t="s">
        <v>782</v>
      </c>
      <c r="C736" s="36">
        <v>28000</v>
      </c>
      <c r="D736" s="36">
        <v>6.7400000000000001E-4</v>
      </c>
      <c r="E736" s="36">
        <v>41600000</v>
      </c>
      <c r="F736" s="35" t="s">
        <v>61</v>
      </c>
      <c r="G736" s="37"/>
      <c r="H736" s="35" t="s">
        <v>53</v>
      </c>
    </row>
    <row r="737" spans="1:8">
      <c r="A737" s="35">
        <v>1760</v>
      </c>
      <c r="B737" s="35" t="s">
        <v>783</v>
      </c>
      <c r="C737" s="36">
        <v>14000</v>
      </c>
      <c r="D737" s="36">
        <v>1.4499999999999999E-3</v>
      </c>
      <c r="E737" s="36">
        <v>9630000</v>
      </c>
      <c r="F737" s="35" t="s">
        <v>61</v>
      </c>
      <c r="G737" s="37"/>
      <c r="H737" s="35" t="s">
        <v>53</v>
      </c>
    </row>
    <row r="738" spans="1:8">
      <c r="A738" s="35">
        <v>1761</v>
      </c>
      <c r="B738" s="35" t="s">
        <v>784</v>
      </c>
      <c r="C738" s="36">
        <v>17600</v>
      </c>
      <c r="D738" s="36">
        <v>5.2700000000000004E-3</v>
      </c>
      <c r="E738" s="36">
        <v>3340000</v>
      </c>
      <c r="F738" s="35" t="s">
        <v>61</v>
      </c>
      <c r="G738" s="37"/>
      <c r="H738" s="35" t="s">
        <v>53</v>
      </c>
    </row>
    <row r="739" spans="1:8">
      <c r="A739" s="35">
        <v>1762</v>
      </c>
      <c r="B739" s="35" t="s">
        <v>785</v>
      </c>
      <c r="C739" s="36">
        <v>28000</v>
      </c>
      <c r="D739" s="36">
        <v>2.6699999999999998E-4</v>
      </c>
      <c r="E739" s="36">
        <v>105000000</v>
      </c>
      <c r="F739" s="35" t="s">
        <v>61</v>
      </c>
      <c r="G739" s="37"/>
      <c r="H739" s="35" t="s">
        <v>53</v>
      </c>
    </row>
    <row r="740" spans="1:8">
      <c r="A740" s="35">
        <v>1763</v>
      </c>
      <c r="B740" s="35" t="s">
        <v>786</v>
      </c>
      <c r="C740" s="36">
        <v>62000</v>
      </c>
      <c r="D740" s="36">
        <v>3.3500000000000001E-4</v>
      </c>
      <c r="E740" s="36">
        <v>185000000</v>
      </c>
      <c r="F740" s="35" t="s">
        <v>61</v>
      </c>
      <c r="G740" s="37"/>
      <c r="H740" s="35" t="s">
        <v>53</v>
      </c>
    </row>
    <row r="741" spans="1:8">
      <c r="A741" s="35">
        <v>1764</v>
      </c>
      <c r="B741" s="35" t="s">
        <v>787</v>
      </c>
      <c r="C741" s="36">
        <v>440000</v>
      </c>
      <c r="D741" s="36">
        <v>7.1599999999999997E-3</v>
      </c>
      <c r="E741" s="36">
        <v>61400000</v>
      </c>
      <c r="F741" s="35" t="s">
        <v>61</v>
      </c>
      <c r="G741" s="37"/>
      <c r="H741" s="35" t="s">
        <v>53</v>
      </c>
    </row>
    <row r="742" spans="1:8">
      <c r="A742" s="35">
        <v>1765</v>
      </c>
      <c r="B742" s="35" t="s">
        <v>788</v>
      </c>
      <c r="C742" s="36">
        <v>840</v>
      </c>
      <c r="D742" s="36">
        <v>2.5200000000000001E-3</v>
      </c>
      <c r="E742" s="36">
        <v>333000</v>
      </c>
      <c r="F742" s="35" t="s">
        <v>61</v>
      </c>
      <c r="G742" s="37"/>
      <c r="H742" s="35" t="s">
        <v>53</v>
      </c>
    </row>
    <row r="743" spans="1:8">
      <c r="A743" s="35">
        <v>1766</v>
      </c>
      <c r="B743" s="35" t="s">
        <v>789</v>
      </c>
      <c r="C743" s="36">
        <v>300000</v>
      </c>
      <c r="D743" s="36">
        <v>4.6600000000000001E-3</v>
      </c>
      <c r="E743" s="36">
        <v>64300000</v>
      </c>
      <c r="F743" s="35" t="s">
        <v>61</v>
      </c>
      <c r="G743" s="37"/>
      <c r="H743" s="35" t="s">
        <v>53</v>
      </c>
    </row>
    <row r="744" spans="1:8">
      <c r="A744" s="35">
        <v>1767</v>
      </c>
      <c r="B744" s="35" t="s">
        <v>790</v>
      </c>
      <c r="C744" s="36">
        <v>1640</v>
      </c>
      <c r="D744" s="36">
        <v>6.7900000000000002E-2</v>
      </c>
      <c r="E744" s="36">
        <v>24100</v>
      </c>
      <c r="F744" s="35" t="s">
        <v>52</v>
      </c>
      <c r="G744" s="37"/>
      <c r="H744" s="35" t="s">
        <v>53</v>
      </c>
    </row>
    <row r="745" spans="1:8">
      <c r="A745" s="35">
        <v>1768</v>
      </c>
      <c r="B745" s="35" t="s">
        <v>791</v>
      </c>
      <c r="C745" s="36">
        <v>7400</v>
      </c>
      <c r="D745" s="36">
        <v>4.1599999999999998E-2</v>
      </c>
      <c r="E745" s="36">
        <v>178000</v>
      </c>
      <c r="F745" s="35" t="s">
        <v>52</v>
      </c>
      <c r="G745" s="37"/>
      <c r="H745" s="35" t="s">
        <v>53</v>
      </c>
    </row>
    <row r="746" spans="1:8">
      <c r="A746" s="35">
        <v>1769</v>
      </c>
      <c r="B746" s="35" t="s">
        <v>792</v>
      </c>
      <c r="C746" s="36">
        <v>44000</v>
      </c>
      <c r="D746" s="36">
        <v>4.7200000000000002E-3</v>
      </c>
      <c r="E746" s="36">
        <v>9320000</v>
      </c>
      <c r="F746" s="35" t="s">
        <v>61</v>
      </c>
      <c r="G746" s="37"/>
      <c r="H746" s="35" t="s">
        <v>53</v>
      </c>
    </row>
    <row r="747" spans="1:8">
      <c r="A747" s="35">
        <v>1770</v>
      </c>
      <c r="B747" s="35" t="s">
        <v>793</v>
      </c>
      <c r="C747" s="36">
        <v>420000</v>
      </c>
      <c r="D747" s="36">
        <v>2.9399999999999999E-2</v>
      </c>
      <c r="E747" s="36">
        <v>14300000</v>
      </c>
      <c r="F747" s="35" t="s">
        <v>55</v>
      </c>
      <c r="G747" s="37"/>
      <c r="H747" s="35" t="s">
        <v>53</v>
      </c>
    </row>
    <row r="748" spans="1:8">
      <c r="A748" s="35">
        <v>1771</v>
      </c>
      <c r="B748" s="35" t="s">
        <v>794</v>
      </c>
      <c r="C748" s="36">
        <v>5200</v>
      </c>
      <c r="D748" s="36">
        <v>9.5299999999999996E-4</v>
      </c>
      <c r="E748" s="36">
        <v>5460000</v>
      </c>
      <c r="F748" s="35" t="s">
        <v>61</v>
      </c>
      <c r="G748" s="37"/>
      <c r="H748" s="35" t="s">
        <v>53</v>
      </c>
    </row>
    <row r="749" spans="1:8">
      <c r="A749" s="35">
        <v>1772</v>
      </c>
      <c r="B749" s="35" t="s">
        <v>795</v>
      </c>
      <c r="C749" s="36">
        <v>140000</v>
      </c>
      <c r="D749" s="36">
        <v>1.7899999999999999E-3</v>
      </c>
      <c r="E749" s="36">
        <v>78300000</v>
      </c>
      <c r="F749" s="35" t="s">
        <v>61</v>
      </c>
      <c r="G749" s="37"/>
      <c r="H749" s="35" t="s">
        <v>53</v>
      </c>
    </row>
    <row r="750" spans="1:8">
      <c r="A750" s="35">
        <v>1773</v>
      </c>
      <c r="B750" s="35" t="s">
        <v>796</v>
      </c>
      <c r="C750" s="36">
        <v>240</v>
      </c>
      <c r="D750" s="36">
        <v>2.9000000000000001E-2</v>
      </c>
      <c r="E750" s="36">
        <v>8240</v>
      </c>
      <c r="F750" s="35" t="s">
        <v>52</v>
      </c>
      <c r="G750" s="37"/>
      <c r="H750" s="35" t="s">
        <v>53</v>
      </c>
    </row>
    <row r="751" spans="1:8">
      <c r="A751" s="35">
        <v>1774</v>
      </c>
      <c r="B751" s="35" t="s">
        <v>797</v>
      </c>
      <c r="C751" s="36">
        <v>1040000</v>
      </c>
      <c r="D751" s="36">
        <v>2.1700000000000001E-2</v>
      </c>
      <c r="E751" s="36">
        <v>47800000</v>
      </c>
      <c r="F751" s="35" t="s">
        <v>55</v>
      </c>
      <c r="G751" s="37"/>
      <c r="H751" s="35" t="s">
        <v>53</v>
      </c>
    </row>
    <row r="752" spans="1:8">
      <c r="A752" s="35">
        <v>1775</v>
      </c>
      <c r="B752" s="35" t="s">
        <v>798</v>
      </c>
      <c r="C752" s="36">
        <v>3000</v>
      </c>
      <c r="D752" s="36">
        <v>9.0899999999999998E-4</v>
      </c>
      <c r="E752" s="36">
        <v>3300000</v>
      </c>
      <c r="F752" s="35" t="s">
        <v>61</v>
      </c>
      <c r="G752" s="37"/>
      <c r="H752" s="35" t="s">
        <v>53</v>
      </c>
    </row>
    <row r="753" spans="1:8">
      <c r="A753" s="35">
        <v>1776</v>
      </c>
      <c r="B753" s="35" t="s">
        <v>799</v>
      </c>
      <c r="C753" s="36">
        <v>2200</v>
      </c>
      <c r="D753" s="36">
        <v>1.94E-4</v>
      </c>
      <c r="E753" s="36">
        <v>11300000</v>
      </c>
      <c r="F753" s="35" t="s">
        <v>61</v>
      </c>
      <c r="G753" s="37"/>
      <c r="H753" s="35" t="s">
        <v>53</v>
      </c>
    </row>
    <row r="754" spans="1:8">
      <c r="A754" s="35">
        <v>1777</v>
      </c>
      <c r="B754" s="35" t="s">
        <v>800</v>
      </c>
      <c r="C754" s="36">
        <v>4600</v>
      </c>
      <c r="D754" s="36">
        <v>4.9100000000000003E-3</v>
      </c>
      <c r="E754" s="36">
        <v>936000</v>
      </c>
      <c r="F754" s="35" t="s">
        <v>52</v>
      </c>
      <c r="G754" s="37"/>
      <c r="H754" s="35" t="s">
        <v>53</v>
      </c>
    </row>
    <row r="755" spans="1:8">
      <c r="A755" s="35">
        <v>1778</v>
      </c>
      <c r="B755" s="35" t="s">
        <v>801</v>
      </c>
      <c r="C755" s="36">
        <v>4400</v>
      </c>
      <c r="D755" s="36">
        <v>1.99E-3</v>
      </c>
      <c r="E755" s="36">
        <v>2210000</v>
      </c>
      <c r="F755" s="35" t="s">
        <v>61</v>
      </c>
      <c r="G755" s="37"/>
      <c r="H755" s="35" t="s">
        <v>53</v>
      </c>
    </row>
    <row r="756" spans="1:8">
      <c r="A756" s="35">
        <v>1779</v>
      </c>
      <c r="B756" s="35" t="s">
        <v>802</v>
      </c>
      <c r="C756" s="36">
        <v>1920</v>
      </c>
      <c r="D756" s="36">
        <v>0.108</v>
      </c>
      <c r="E756" s="36">
        <v>17800</v>
      </c>
      <c r="F756" s="35" t="s">
        <v>61</v>
      </c>
      <c r="G756" s="37"/>
      <c r="H756" s="35" t="s">
        <v>53</v>
      </c>
    </row>
    <row r="757" spans="1:8">
      <c r="A757" s="35">
        <v>1780</v>
      </c>
      <c r="B757" s="35" t="s">
        <v>803</v>
      </c>
      <c r="C757" s="36">
        <v>3200</v>
      </c>
      <c r="D757" s="36">
        <v>7.1300000000000001E-3</v>
      </c>
      <c r="E757" s="36">
        <v>449000</v>
      </c>
      <c r="F757" s="35" t="s">
        <v>61</v>
      </c>
      <c r="G757" s="37"/>
      <c r="H757" s="35" t="s">
        <v>53</v>
      </c>
    </row>
    <row r="758" spans="1:8">
      <c r="A758" s="35">
        <v>1781</v>
      </c>
      <c r="B758" s="35" t="s">
        <v>804</v>
      </c>
      <c r="C758" s="36">
        <v>62</v>
      </c>
      <c r="D758" s="36">
        <v>25000</v>
      </c>
      <c r="E758" s="36">
        <v>2.5100000000000001E-3</v>
      </c>
      <c r="F758" s="35" t="s">
        <v>55</v>
      </c>
      <c r="G758" s="37"/>
      <c r="H758" s="35" t="s">
        <v>53</v>
      </c>
    </row>
    <row r="759" spans="1:8">
      <c r="A759" s="35">
        <v>1782</v>
      </c>
      <c r="B759" s="35" t="s">
        <v>805</v>
      </c>
      <c r="C759" s="36">
        <v>700</v>
      </c>
      <c r="D759" s="36">
        <v>3.3000000000000002E-2</v>
      </c>
      <c r="E759" s="36">
        <v>21500</v>
      </c>
      <c r="F759" s="35" t="s">
        <v>52</v>
      </c>
      <c r="G759" s="37"/>
      <c r="H759" s="35" t="s">
        <v>53</v>
      </c>
    </row>
    <row r="760" spans="1:8">
      <c r="A760" s="35">
        <v>1783</v>
      </c>
      <c r="B760" s="35" t="s">
        <v>806</v>
      </c>
      <c r="C760" s="36">
        <v>1380</v>
      </c>
      <c r="D760" s="36">
        <v>7.2199999999999999E-4</v>
      </c>
      <c r="E760" s="36">
        <v>1910000</v>
      </c>
      <c r="F760" s="35" t="s">
        <v>61</v>
      </c>
      <c r="G760" s="37"/>
      <c r="H760" s="35" t="s">
        <v>53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2:G8"/>
  <sheetViews>
    <sheetView workbookViewId="0">
      <selection activeCell="B23" sqref="B23"/>
    </sheetView>
  </sheetViews>
  <sheetFormatPr defaultRowHeight="15"/>
  <sheetData>
    <row r="2" spans="3:7">
      <c r="C2" t="s">
        <v>884</v>
      </c>
    </row>
    <row r="3" spans="3:7" ht="15.75" thickBot="1"/>
    <row r="4" spans="3:7">
      <c r="C4" s="48" t="s">
        <v>881</v>
      </c>
      <c r="D4" s="49" t="s">
        <v>882</v>
      </c>
      <c r="E4" s="49"/>
      <c r="F4" s="49" t="s">
        <v>883</v>
      </c>
      <c r="G4" s="50"/>
    </row>
    <row r="5" spans="3:7">
      <c r="C5" s="51"/>
      <c r="D5" s="52" t="s">
        <v>845</v>
      </c>
      <c r="E5" s="52" t="s">
        <v>880</v>
      </c>
      <c r="F5" s="52" t="s">
        <v>845</v>
      </c>
      <c r="G5" s="53" t="s">
        <v>880</v>
      </c>
    </row>
    <row r="6" spans="3:7">
      <c r="C6" s="54" t="s">
        <v>35</v>
      </c>
      <c r="D6" s="55">
        <v>0.99280000000000002</v>
      </c>
      <c r="E6" s="55">
        <v>0.998</v>
      </c>
      <c r="F6" s="55">
        <v>0.48799999999999999</v>
      </c>
      <c r="G6" s="56">
        <v>0.83699999999999997</v>
      </c>
    </row>
    <row r="7" spans="3:7">
      <c r="C7" s="54" t="s">
        <v>29</v>
      </c>
      <c r="D7" s="55">
        <v>7.1999999999999998E-3</v>
      </c>
      <c r="E7" s="57">
        <v>2E-3</v>
      </c>
      <c r="F7" s="55">
        <v>2.4E-2</v>
      </c>
      <c r="G7" s="56">
        <v>1.0999999999999999E-2</v>
      </c>
    </row>
    <row r="8" spans="3:7" ht="15.75" thickBot="1">
      <c r="C8" s="58" t="s">
        <v>748</v>
      </c>
      <c r="D8" s="59">
        <v>5.7000000000000003E-5</v>
      </c>
      <c r="E8" s="60">
        <v>1.0000000000000001E-5</v>
      </c>
      <c r="F8" s="59">
        <v>0.48799999999999999</v>
      </c>
      <c r="G8" s="61">
        <v>0.152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Notice Data (Enter Data Here)</vt:lpstr>
      <vt:lpstr>Nuclide Totals</vt:lpstr>
      <vt:lpstr>Example Data</vt:lpstr>
      <vt:lpstr>DOE-STD-1027-92 Data</vt:lpstr>
      <vt:lpstr>U Distributions</vt:lpstr>
      <vt:lpstr>Sheet1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dublet</cp:lastModifiedBy>
  <cp:lastPrinted>2010-11-18T22:52:38Z</cp:lastPrinted>
  <dcterms:created xsi:type="dcterms:W3CDTF">2010-11-12T20:51:00Z</dcterms:created>
  <dcterms:modified xsi:type="dcterms:W3CDTF">2014-02-21T23:37:29Z</dcterms:modified>
</cp:coreProperties>
</file>