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codeName="ThisWorkbook" autoCompressPictures="0"/>
  <bookViews>
    <workbookView xWindow="13360" yWindow="1400" windowWidth="32800" windowHeight="176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<sst xmlns="http://schemas.openxmlformats.org/spreadsheetml/2006/main" count="3254" uniqueCount="895">
  <si>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</si>
  <si>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</si>
  <si>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</si>
  <si>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</si>
  <si>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</si>
  <si>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</si>
  <si>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</si>
  <si>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</si>
  <si>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</si>
  <si>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</si>
  <si>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</si>
  <si>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</si>
  <si>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</si>
  <si>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</si>
  <si>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</si>
  <si>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</si>
  <si>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</si>
  <si>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</si>
  <si>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</si>
  <si>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</si>
  <si>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</si>
  <si>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</si>
  <si>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</si>
  <si>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</si>
  <si>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</si>
  <si>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</si>
  <si>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</si>
  <si>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</si>
  <si>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</si>
  <si>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</si>
  <si>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</si>
  <si>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</si>
  <si>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</si>
  <si>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</si>
  <si>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</si>
  <si>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</si>
  <si>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</si>
  <si>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</si>
  <si>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</si>
  <si>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</si>
  <si>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</si>
  <si>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</si>
  <si>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</si>
  <si>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</si>
  <si>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</si>
  <si>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</si>
  <si>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</si>
  <si>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</si>
  <si>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</si>
  <si>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</si>
  <si>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</si>
  <si>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</si>
  <si>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</si>
  <si>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</si>
  <si>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</si>
  <si>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</si>
  <si>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</si>
  <si>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</si>
  <si>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</si>
  <si>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</si>
  <si>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</si>
  <si>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</si>
  <si>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</si>
  <si>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</si>
  <si>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</si>
  <si>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</si>
  <si>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</si>
  <si>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</si>
  <si>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</si>
  <si>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</si>
  <si>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</si>
  <si>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</si>
  <si>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</si>
  <si>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</si>
  <si>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</si>
  <si>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</si>
  <si>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</si>
  <si>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</si>
  <si>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</si>
  <si>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</si>
  <si>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</si>
  <si>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</si>
  <si>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</si>
  <si>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</si>
  <si>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</si>
  <si>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</si>
  <si>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</si>
  <si>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</si>
  <si>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</si>
  <si>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</si>
  <si>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</si>
  <si>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</si>
  <si>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</si>
  <si>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</si>
  <si>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</si>
  <si>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</si>
  <si>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</si>
  <si>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</si>
  <si>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</si>
  <si>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</si>
  <si>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</si>
  <si>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</si>
  <si>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</si>
  <si>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</si>
  <si>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</si>
  <si>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</si>
  <si>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</si>
  <si>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</si>
  <si>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</si>
  <si>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</si>
  <si>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</si>
  <si>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</si>
  <si>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</si>
  <si>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</si>
  <si>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</si>
  <si>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</si>
  <si>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</si>
  <si>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</si>
  <si>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</si>
  <si>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</si>
  <si>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</si>
  <si>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</si>
  <si>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</si>
  <si>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</si>
  <si>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</si>
  <si>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</si>
  <si>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</si>
  <si>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</si>
  <si>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</si>
  <si>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</si>
  <si>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</si>
  <si>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</si>
  <si>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</si>
  <si>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</si>
  <si>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</si>
  <si>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</si>
  <si>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</si>
  <si>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</si>
  <si>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</si>
  <si>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</si>
  <si>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</si>
  <si>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</si>
  <si>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</si>
  <si>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</si>
  <si>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</si>
  <si>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</si>
  <si>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</si>
  <si>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</si>
  <si>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</si>
  <si>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</si>
  <si>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</si>
  <si>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</si>
  <si>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</si>
  <si>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</si>
  <si>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</si>
  <si>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</si>
  <si>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</si>
  <si>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</si>
  <si>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</si>
  <si>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</si>
  <si>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</si>
  <si>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</si>
  <si>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</si>
  <si>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</si>
  <si>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</si>
  <si>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</si>
  <si>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</si>
  <si>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</si>
  <si>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</si>
  <si>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</si>
  <si>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</si>
  <si>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</si>
  <si>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</si>
  <si>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</si>
  <si>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</si>
  <si>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</si>
  <si>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</si>
  <si>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</si>
  <si>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</si>
  <si>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</si>
  <si>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</si>
  <si>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</si>
  <si>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</si>
  <si>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</si>
  <si>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</si>
  <si>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</si>
  <si>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</si>
  <si>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</si>
  <si>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</si>
  <si>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</si>
  <si>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</si>
  <si>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</si>
  <si>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</si>
  <si>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</si>
  <si>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</si>
  <si>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</si>
  <si>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</si>
  <si>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</si>
  <si>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</si>
  <si>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</si>
  <si>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</si>
  <si>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</si>
  <si>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</si>
  <si>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</si>
  <si>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</si>
  <si>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</si>
  <si>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</si>
  <si>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</si>
  <si>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</si>
  <si>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</si>
  <si>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</si>
  <si>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</si>
  <si>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</si>
  <si>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</si>
  <si>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</si>
  <si>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</si>
  <si>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</si>
  <si>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</si>
  <si>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</si>
  <si>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</si>
  <si>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</si>
  <si>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</si>
  <si>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</si>
  <si>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</si>
  <si>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</si>
  <si>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</si>
  <si>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</si>
  <si>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</si>
  <si>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</si>
  <si>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</si>
  <si>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</si>
  <si>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</si>
  <si>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</si>
  <si>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</si>
  <si>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</si>
  <si>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</si>
  <si>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</si>
  <si>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</si>
  <si>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</si>
  <si>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</si>
  <si>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</si>
  <si>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</si>
  <si>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</si>
  <si>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</si>
  <si>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</si>
  <si>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</si>
  <si>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</si>
  <si>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</si>
  <si>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</si>
  <si>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</si>
  <si>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</si>
  <si>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</si>
  <si>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</si>
  <si>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</si>
  <si>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</si>
  <si>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</si>
  <si>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</si>
  <si>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</si>
  <si>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</si>
  <si>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</si>
  <si>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</si>
  <si>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</si>
  <si>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</si>
  <si>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</si>
  <si>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</si>
  <si>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</si>
  <si>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</si>
  <si>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</si>
  <si>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</si>
  <si>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</si>
  <si>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</si>
  <si>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</si>
  <si>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</si>
  <si>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</si>
  <si>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</si>
  <si>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</si>
  <si>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</si>
  <si>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</si>
  <si>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</si>
  <si>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</si>
  <si>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</si>
  <si>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</si>
  <si>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</si>
  <si>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</si>
  <si>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</si>
  <si>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</si>
  <si>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</si>
  <si>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</si>
  <si>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</si>
  <si>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</si>
  <si>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</si>
  <si>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</si>
  <si>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</si>
  <si>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</si>
  <si>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</si>
  <si>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</si>
  <si>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</si>
  <si>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</si>
  <si>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</si>
  <si>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</si>
  <si>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</si>
  <si>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</si>
  <si>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</si>
  <si>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</si>
  <si>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</si>
  <si>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</si>
  <si>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</si>
  <si>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</si>
  <si>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</si>
  <si>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</si>
  <si>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</si>
  <si>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</si>
  <si>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</si>
  <si>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</si>
  <si>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</si>
  <si>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</si>
  <si>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</si>
  <si>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</si>
  <si>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</si>
  <si>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</si>
  <si>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</si>
  <si>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</si>
  <si>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</si>
  <si>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</si>
  <si>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</si>
  <si>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</si>
  <si>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</si>
  <si>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</si>
  <si>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</si>
  <si>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</si>
  <si>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</si>
  <si>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</si>
  <si>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</si>
  <si>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</si>
  <si>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</si>
  <si>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</si>
  <si>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</si>
  <si>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</si>
  <si>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</si>
  <si>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</si>
  <si>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</si>
  <si>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</si>
  <si>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</si>
  <si>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</si>
  <si>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</si>
  <si>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</si>
  <si>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</si>
  <si>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</si>
  <si>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</si>
  <si>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</si>
  <si>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</si>
  <si>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</si>
  <si>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</si>
  <si>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</si>
  <si>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</si>
  <si>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</si>
  <si>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</si>
  <si>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</si>
  <si>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</si>
  <si>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</si>
  <si>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</si>
  <si>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</si>
  <si>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</si>
  <si>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</si>
  <si>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</si>
  <si>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</si>
  <si>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</si>
  <si>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</si>
  <si>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</si>
  <si>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</si>
  <si>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</si>
  <si>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</si>
  <si>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</si>
  <si>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</si>
  <si>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</si>
  <si>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</si>
  <si>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</si>
  <si>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</si>
  <si>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</si>
  <si>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</si>
  <si>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</si>
  <si>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</si>
  <si>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</si>
  <si>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</si>
  <si>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</si>
  <si>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</si>
  <si>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</si>
  <si>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</si>
  <si>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</si>
  <si>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</si>
  <si>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</si>
  <si>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</si>
  <si>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</si>
  <si>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</si>
  <si>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</si>
  <si>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</si>
  <si>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</si>
  <si>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</si>
  <si>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</si>
  <si>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</si>
  <si>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</si>
  <si>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</si>
  <si>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</si>
  <si>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</si>
  <si>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</si>
  <si>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</si>
  <si>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</si>
  <si>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</si>
  <si>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</si>
  <si>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</si>
  <si>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</si>
  <si>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</si>
  <si>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</si>
  <si>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</si>
  <si>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</si>
  <si>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</si>
  <si>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</si>
  <si>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</si>
  <si>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</si>
  <si>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</si>
  <si>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</si>
  <si>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</si>
  <si>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</si>
  <si>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</si>
  <si>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</si>
  <si>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</si>
  <si>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</si>
  <si>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</si>
  <si>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</si>
  <si>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</si>
  <si>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</si>
  <si>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</si>
  <si>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</si>
  <si>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</si>
  <si>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</si>
  <si>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</si>
  <si>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</si>
  <si>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</si>
  <si>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</si>
  <si>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</si>
  <si>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</si>
  <si>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</si>
  <si>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</si>
  <si>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</si>
  <si>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</si>
  <si>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</si>
  <si>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</si>
  <si>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</si>
  <si>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</si>
  <si>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</si>
  <si>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</si>
  <si>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</si>
  <si>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</si>
  <si>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</si>
  <si>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</si>
  <si>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</si>
  <si>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</si>
  <si>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</si>
  <si>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</si>
  <si>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</si>
  <si>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</si>
  <si>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</si>
  <si>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</si>
  <si>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</si>
  <si>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</si>
  <si>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</si>
  <si>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</si>
  <si>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</si>
  <si>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</si>
  <si>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</si>
  <si>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</si>
  <si>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</si>
  <si>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</si>
  <si>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</si>
  <si>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</si>
  <si>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</si>
  <si>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</si>
  <si>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</si>
  <si>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</si>
  <si>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</si>
  <si>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</si>
  <si>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</si>
  <si>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</si>
  <si>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</si>
  <si>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</si>
  <si>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</si>
  <si>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</si>
  <si>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</si>
  <si>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</si>
  <si>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</si>
  <si>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</si>
  <si>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</si>
  <si>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</si>
  <si>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</si>
  <si>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</si>
  <si>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</si>
  <si>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</si>
  <si>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</si>
  <si>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</si>
  <si>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</si>
  <si>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</si>
  <si>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</si>
  <si>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</si>
  <si>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</si>
  <si>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</si>
  <si>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</si>
  <si>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</si>
  <si>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</si>
  <si>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</si>
  <si>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</si>
  <si>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</si>
  <si>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</si>
  <si>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</si>
  <si>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</si>
  <si>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</si>
  <si>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</si>
  <si>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</si>
  <si>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</si>
  <si>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</si>
  <si>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</si>
  <si>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</si>
  <si>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</si>
  <si>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</si>
  <si>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</si>
  <si>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</si>
  <si>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</si>
  <si>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</si>
  <si>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</si>
  <si>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</si>
  <si>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</si>
  <si>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</si>
  <si>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</si>
  <si>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</si>
  <si>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</si>
  <si>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</si>
  <si>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</si>
  <si>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</si>
  <si>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</si>
  <si>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</si>
  <si>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</si>
  <si>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</si>
  <si>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</si>
  <si>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</si>
  <si>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</si>
  <si>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</si>
  <si>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</si>
  <si>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</si>
  <si>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</si>
  <si>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</si>
  <si>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</si>
  <si>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</si>
  <si>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</si>
  <si>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</si>
  <si>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</si>
  <si>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</si>
  <si>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</si>
  <si>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</si>
  <si>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</si>
  <si>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</si>
  <si>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</si>
  <si>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</si>
  <si>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</si>
  <si>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</si>
  <si>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</si>
  <si>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</si>
  <si>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</si>
  <si>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</si>
  <si>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</si>
  <si>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</si>
  <si>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</si>
  <si>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</si>
  <si>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</si>
  <si>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</si>
  <si>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</si>
  <si>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</si>
  <si>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</si>
  <si>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</si>
  <si>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</si>
  <si>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</si>
  <si>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</si>
  <si>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</si>
  <si>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</si>
  <si>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</si>
  <si>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</si>
  <si>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</si>
  <si>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</si>
  <si>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</si>
  <si>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</si>
  <si>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</si>
  <si>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</si>
  <si>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</si>
  <si>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</si>
  <si>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</si>
  <si>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</si>
  <si>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</si>
  <si>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</si>
  <si>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</si>
  <si>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</si>
  <si>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</si>
  <si>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</si>
  <si>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</si>
  <si>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</si>
  <si>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</si>
  <si>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</si>
  <si>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</si>
  <si>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</si>
  <si>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</si>
  <si>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</si>
  <si>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</si>
  <si>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</si>
  <si>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</si>
  <si>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</si>
  <si>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</si>
  <si>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</si>
  <si>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</si>
  <si>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</si>
  <si>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</si>
  <si>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</si>
  <si>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</si>
  <si>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</si>
  <si>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</si>
  <si>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</si>
  <si>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</si>
  <si>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</si>
  <si>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</si>
  <si>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</si>
  <si>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</si>
  <si>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</si>
  <si>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</si>
  <si>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</si>
  <si>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</si>
  <si>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</si>
  <si>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</si>
  <si>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</si>
  <si>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</si>
  <si>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</si>
  <si>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</si>
  <si>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</si>
  <si>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</si>
  <si>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</si>
  <si>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</si>
  <si>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</si>
  <si>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</si>
  <si>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</si>
  <si>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</si>
  <si>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</si>
  <si>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</si>
  <si>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</si>
  <si>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</si>
  <si>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</si>
  <si>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</si>
  <si>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</si>
  <si>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</si>
  <si>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</si>
  <si>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</si>
  <si>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</si>
  <si>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</si>
  <si>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</si>
  <si>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</si>
  <si>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</si>
  <si>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</si>
  <si>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</si>
  <si>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</si>
  <si>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</si>
  <si>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</si>
  <si>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</si>
  <si>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</si>
  <si>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</si>
  <si>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</si>
  <si>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</si>
  <si>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</si>
  <si>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</si>
  <si>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</si>
  <si>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</si>
  <si>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</si>
  <si>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</si>
  <si>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</si>
  <si>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</si>
  <si>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</si>
  <si>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</si>
  <si>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</si>
  <si>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</si>
  <si>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</si>
  <si>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</si>
  <si>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</si>
  <si>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</si>
  <si>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</si>
  <si>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</si>
  <si>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</si>
  <si>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</si>
  <si>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</si>
  <si>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</si>
  <si>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</si>
  <si>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</si>
  <si>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</si>
  <si>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</si>
  <si>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</si>
  <si>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</si>
  <si>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</si>
  <si>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</si>
  <si>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</si>
  <si>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</si>
  <si>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</si>
  <si>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</si>
  <si>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</si>
  <si>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</si>
  <si>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</si>
  <si>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</si>
  <si>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</si>
  <si>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</si>
  <si>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</si>
  <si>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</si>
  <si>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</si>
  <si>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</si>
  <si>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</si>
  <si>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</si>
  <si>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</si>
  <si>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</si>
  <si>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</si>
  <si>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</si>
  <si>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</si>
  <si>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</si>
  <si>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</si>
  <si>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</si>
  <si>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</si>
  <si>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</si>
  <si>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</si>
  <si>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</si>
  <si>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</si>
  <si>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</si>
  <si>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</si>
  <si>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</si>
  <si>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</si>
  <si>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</si>
  <si>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</si>
  <si>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</si>
  <si>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</si>
  <si>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</si>
  <si>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</si>
  <si>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</si>
  <si>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</si>
  <si>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</si>
  <si>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</si>
  <si>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</si>
  <si>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</si>
  <si>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</si>
  <si>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</si>
  <si>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</si>
  <si>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</si>
  <si>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</si>
  <si>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</si>
  <si>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</si>
  <si>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</si>
  <si>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</si>
  <si>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</si>
  <si>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</si>
  <si>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</si>
  <si>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</si>
  <si>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</si>
  <si>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</si>
  <si>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</si>
  <si>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</si>
  <si>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</si>
  <si>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</si>
  <si>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</si>
  <si>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</si>
  <si>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</si>
  <si>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</si>
  <si>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</si>
  <si>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</si>
  <si>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</si>
  <si>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</si>
  <si>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</si>
  <si>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</si>
  <si>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</si>
  <si>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</si>
  <si>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</si>
  <si>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</si>
  <si>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</si>
  <si>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</si>
  <si>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</si>
  <si>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</si>
  <si>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</si>
  <si>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</si>
  <si>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</si>
  <si>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</si>
  <si>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</si>
  <si>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</si>
  <si>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</si>
  <si>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</si>
  <si>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</si>
  <si>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</si>
  <si>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</si>
  <si>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</si>
  <si>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</si>
  <si>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</si>
  <si>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</si>
  <si>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</si>
  <si>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</si>
  <si>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</si>
  <si>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</si>
  <si>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</si>
  <si>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</si>
  <si>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</si>
  <si>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</si>
  <si>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</si>
  <si>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</si>
  <si>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</si>
  <si>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</si>
  <si>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</si>
  <si>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</si>
  <si>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</si>
  <si>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</si>
  <si>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</si>
  <si>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</si>
  <si>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</si>
  <si>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</si>
  <si>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</si>
  <si>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</si>
  <si>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</si>
  <si>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</si>
  <si>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</si>
  <si>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</si>
  <si>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</si>
  <si>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</si>
  <si>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</si>
  <si>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</si>
  <si>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</si>
  <si>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</si>
  <si>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</si>
  <si>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</si>
  <si>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</si>
  <si>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</si>
  <si>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</si>
  <si>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</si>
  <si>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</si>
  <si>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</si>
  <si>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</si>
  <si>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</si>
  <si>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</si>
  <si>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</si>
  <si>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</si>
  <si>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</si>
  <si>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</si>
  <si>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</si>
  <si>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</si>
  <si>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</si>
  <si>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</si>
  <si>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</si>
  <si>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</si>
  <si>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</si>
  <si>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</si>
  <si>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</si>
  <si>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</si>
  <si>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</si>
  <si>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</si>
  <si>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</si>
  <si>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</si>
  <si>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</si>
  <si>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</si>
  <si>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</si>
  <si>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</si>
  <si>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</si>
  <si>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</si>
  <si>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</si>
  <si>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</si>
  <si>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</si>
  <si>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</si>
  <si>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</si>
  <si>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</si>
  <si>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</si>
  <si>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</si>
  <si>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</si>
  <si>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</si>
  <si>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</si>
  <si>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</si>
  <si>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</si>
  <si>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</si>
  <si>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</si>
  <si>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</si>
  <si>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Conradson</t>
  </si>
  <si>
    <t>Steven</t>
  </si>
  <si>
    <t>Los Alamos National Laboratory</t>
  </si>
  <si>
    <t>TA 3 Bldg 1698 01U</t>
  </si>
  <si>
    <t>conradson@lanl.gov</t>
  </si>
  <si>
    <t>Los Alamos</t>
  </si>
  <si>
    <t>NM</t>
  </si>
  <si>
    <t>USA</t>
  </si>
  <si>
    <t>505 667-9584</t>
  </si>
  <si>
    <t>the samples must be returned to Darrin Byler, 03-32-102E</t>
  </si>
  <si>
    <t>BL23512-1</t>
  </si>
  <si>
    <t>BL102812DU-01</t>
  </si>
  <si>
    <t>#3875</t>
  </si>
  <si>
    <t>BL 11-2</t>
  </si>
  <si>
    <t>1/14/2014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</si>
</sst>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quotePrefix="1" applyNumberFormat="1" applyAlignment="1" applyProtection="1">
      <alignment horizontal="left" indent="2"/>
      <protection locked="0"/>
    </xf>
  </cellXfs>
  <cellStyles count="5">
    <cellStyle name="Accent1" xfId="1" builtinId="29"/>
    <cellStyle name="Followed Hyperlink" xfId="4" builtinId="9" hidden="1"/>
    <cellStyle name="Hyperlink" xfId="3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H26" sqref="H26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 t="s">
        <v>889</v>
      </c>
    </row>
    <row r="7" spans="1:3">
      <c r="A7" s="17" t="s">
        <v>879</v>
      </c>
      <c r="B7" s="11" t="s">
        <v>884</v>
      </c>
    </row>
    <row r="8" spans="1:3">
      <c r="A8" s="17" t="s">
        <v>13</v>
      </c>
      <c r="B8" s="11" t="s">
        <v>885</v>
      </c>
    </row>
    <row r="9" spans="1:3">
      <c r="A9" s="17" t="s">
        <v>14</v>
      </c>
      <c r="B9" s="11" t="s">
        <v>886</v>
      </c>
    </row>
    <row r="10" spans="1:3">
      <c r="A10" s="17" t="s">
        <v>15</v>
      </c>
      <c r="B10" s="11">
        <v>87545</v>
      </c>
    </row>
    <row r="11" spans="1:3">
      <c r="A11" s="17" t="s">
        <v>809</v>
      </c>
      <c r="B11" s="11" t="s">
        <v>887</v>
      </c>
    </row>
    <row r="12" spans="1:3">
      <c r="A12" s="17" t="s">
        <v>26</v>
      </c>
      <c r="B12" s="22" t="s">
        <v>888</v>
      </c>
    </row>
    <row r="13" spans="1:3">
      <c r="A13" s="17" t="s">
        <v>839</v>
      </c>
      <c r="B13" s="12" t="s">
        <v>892</v>
      </c>
    </row>
    <row r="14" spans="1:3">
      <c r="A14" s="17" t="s">
        <v>16</v>
      </c>
      <c r="B14" s="29" t="s">
        <v>894</v>
      </c>
    </row>
    <row r="15" spans="1:3">
      <c r="A15" s="17" t="s">
        <v>41</v>
      </c>
      <c r="B15" s="12" t="s">
        <v>893</v>
      </c>
      <c r="C15" s="9" t="s">
        <v>854</v>
      </c>
    </row>
    <row r="16" spans="1:3">
      <c r="A16" s="17" t="s">
        <v>40</v>
      </c>
      <c r="B16" s="13">
        <v>41661</v>
      </c>
      <c r="C16" s="9" t="s">
        <v>854</v>
      </c>
    </row>
    <row r="17" spans="1:34">
      <c r="A17" s="17" t="s">
        <v>811</v>
      </c>
      <c r="B17" s="40">
        <v>41666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3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891</v>
      </c>
      <c r="B24" s="9" t="s">
        <v>35</v>
      </c>
      <c r="C24" s="18">
        <v>0.1</v>
      </c>
      <c r="D24" s="31">
        <f>IF(Table5[[#This Row],[Mass (g)]]="","",Table5[[#This Row],[Mass (g)]]*VLOOKUP(Table5[[#This Row],[Nuclide]],Doedata,4)*37000000000)</f>
        <v>1243.2</v>
      </c>
      <c r="E24" s="10" t="s">
        <v>30</v>
      </c>
      <c r="F24" s="10" t="s">
        <v>31</v>
      </c>
      <c r="G24" s="10">
        <v>7</v>
      </c>
      <c r="H24" s="10" t="s">
        <v>836</v>
      </c>
      <c r="I24" s="10">
        <v>1</v>
      </c>
      <c r="J24" s="26">
        <f>IF(Table5[[#This Row],[Activity (Bq)]]="","",Table5[[#This Row],[Activity (Bq)]]/37000000000)</f>
        <v>3.3600000000000003E-8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B25" s="9" t="s">
        <v>29</v>
      </c>
      <c r="C25" s="18">
        <v>5.0000000000000001E-4</v>
      </c>
      <c r="D25" s="31">
        <f>IF(Table5[[#This Row],[Mass (g)]]="","",Table5[[#This Row],[Mass (g)]]*VLOOKUP(Table5[[#This Row],[Nuclide]],Doedata,4)*37000000000)</f>
        <v>39.96</v>
      </c>
      <c r="E25" s="10" t="s">
        <v>30</v>
      </c>
      <c r="F25" s="10" t="s">
        <v>31</v>
      </c>
      <c r="G25" s="10">
        <v>7</v>
      </c>
      <c r="H25" s="10" t="s">
        <v>836</v>
      </c>
      <c r="I25" s="10">
        <v>1</v>
      </c>
      <c r="J25" s="26">
        <f>IF(Table5[[#This Row],[Activity (Bq)]]="","",Table5[[#This Row],[Activity (Bq)]]/37000000000)</f>
        <v>1.08E-9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B26" s="9" t="s">
        <v>748</v>
      </c>
      <c r="C26" s="18">
        <v>2.5000000000000001E-5</v>
      </c>
      <c r="D26" s="31">
        <f>IF(Table5[[#This Row],[Mass (g)]]="","",Table5[[#This Row],[Mass (g)]]*VLOOKUP(Table5[[#This Row],[Nuclide]],Doedata,4)*37000000000)</f>
        <v>5781.2500000000009</v>
      </c>
      <c r="E26" s="10" t="s">
        <v>30</v>
      </c>
      <c r="F26" s="10" t="s">
        <v>31</v>
      </c>
      <c r="G26" s="10">
        <v>7</v>
      </c>
      <c r="H26" s="10" t="s">
        <v>836</v>
      </c>
      <c r="I26" s="10">
        <v>1</v>
      </c>
      <c r="J26" s="26">
        <f>IF(Table5[[#This Row],[Activity (Bq)]]="","",Table5[[#This Row],[Activity (Bq)]]/37000000000)</f>
        <v>1.5625000000000001E-7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1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1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1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1:34">
      <c r="AD737" s="30" t="s">
        <v>762</v>
      </c>
      <c r="AE737" s="17"/>
      <c r="AF737" s="17"/>
      <c r="AG737" s="17"/>
      <c r="AH737" s="17"/>
    </row>
    <row r="738" spans="1:34">
      <c r="AD738" s="30" t="s">
        <v>763</v>
      </c>
      <c r="AE738" s="17"/>
      <c r="AF738" s="17"/>
      <c r="AG738" s="17"/>
      <c r="AH738" s="17"/>
    </row>
    <row r="739" spans="1:34">
      <c r="AD739" s="30" t="s">
        <v>764</v>
      </c>
      <c r="AE739" s="17"/>
      <c r="AF739" s="17"/>
      <c r="AG739" s="17"/>
      <c r="AH739" s="17"/>
    </row>
    <row r="740" spans="1:34">
      <c r="AD740" s="30" t="s">
        <v>765</v>
      </c>
      <c r="AE740" s="17"/>
      <c r="AF740" s="17"/>
      <c r="AG740" s="17"/>
      <c r="AH740" s="17"/>
    </row>
    <row r="741" spans="1:34">
      <c r="AD741" s="30" t="s">
        <v>766</v>
      </c>
      <c r="AE741" s="17"/>
      <c r="AF741" s="17"/>
      <c r="AG741" s="17"/>
      <c r="AH741" s="17"/>
    </row>
    <row r="742" spans="1:34">
      <c r="AD742" s="30" t="s">
        <v>767</v>
      </c>
      <c r="AE742" s="17"/>
      <c r="AF742" s="17"/>
      <c r="AG742" s="17"/>
      <c r="AH742" s="17"/>
    </row>
    <row r="743" spans="1:34">
      <c r="AD743" s="30" t="s">
        <v>768</v>
      </c>
      <c r="AE743" s="17"/>
      <c r="AF743" s="17"/>
      <c r="AG743" s="17"/>
      <c r="AH743" s="17"/>
    </row>
    <row r="744" spans="1:34">
      <c r="AD744" s="30" t="s">
        <v>769</v>
      </c>
      <c r="AE744" s="17"/>
      <c r="AF744" s="17"/>
      <c r="AG744" s="17"/>
      <c r="AH744" s="17"/>
    </row>
    <row r="745" spans="1:34">
      <c r="A745" s="9" t="s">
        <v>890</v>
      </c>
      <c r="AD745" s="30" t="s">
        <v>770</v>
      </c>
      <c r="AE745" s="17"/>
      <c r="AF745" s="17"/>
      <c r="AG745" s="17"/>
      <c r="AH745" s="17"/>
    </row>
    <row r="746" spans="1:34">
      <c r="AD746" s="30" t="s">
        <v>771</v>
      </c>
      <c r="AE746" s="17"/>
      <c r="AF746" s="17"/>
      <c r="AG746" s="17"/>
      <c r="AH746" s="17"/>
    </row>
    <row r="747" spans="1:34">
      <c r="AD747" s="30" t="s">
        <v>772</v>
      </c>
      <c r="AE747" s="17"/>
      <c r="AF747" s="17"/>
      <c r="AG747" s="17"/>
      <c r="AH747" s="17"/>
    </row>
    <row r="748" spans="1:34">
      <c r="AD748" s="30" t="s">
        <v>773</v>
      </c>
      <c r="AE748" s="17"/>
      <c r="AF748" s="17"/>
      <c r="AG748" s="17"/>
      <c r="AH748" s="17"/>
    </row>
    <row r="749" spans="1:34">
      <c r="AD749" s="30" t="s">
        <v>774</v>
      </c>
      <c r="AE749" s="17"/>
      <c r="AF749" s="17"/>
      <c r="AG749" s="17"/>
      <c r="AH749" s="17"/>
    </row>
    <row r="750" spans="1:34">
      <c r="AD750" s="30" t="s">
        <v>775</v>
      </c>
      <c r="AE750" s="17"/>
      <c r="AF750" s="17"/>
      <c r="AG750" s="17"/>
      <c r="AH750" s="17"/>
    </row>
    <row r="751" spans="1:34">
      <c r="AD751" s="30" t="s">
        <v>776</v>
      </c>
      <c r="AE751" s="17"/>
      <c r="AF751" s="17"/>
      <c r="AG751" s="17"/>
      <c r="AH751" s="17"/>
    </row>
    <row r="752" spans="1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Steven D. Conradson</cp:lastModifiedBy>
  <cp:lastPrinted>2010-11-18T22:52:38Z</cp:lastPrinted>
  <dcterms:created xsi:type="dcterms:W3CDTF">2010-11-12T20:51:00Z</dcterms:created>
  <dcterms:modified xsi:type="dcterms:W3CDTF">2014-01-17T00:14:52Z</dcterms:modified>
</cp:coreProperties>
</file>