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15580" yWindow="0" windowWidth="27760" windowHeight="191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<sst xmlns="http://schemas.openxmlformats.org/spreadsheetml/2006/main" count="3284" uniqueCount="897">
  <si>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</si>
  <si>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</si>
  <si>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</si>
  <si>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</si>
  <si>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</si>
  <si>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</si>
  <si>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</si>
  <si>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</si>
  <si>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</si>
  <si>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</si>
  <si>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</si>
  <si>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</si>
  <si>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</si>
  <si>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</si>
  <si>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</si>
  <si>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</si>
  <si>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</si>
  <si>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</si>
  <si>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</si>
  <si>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</si>
  <si>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</si>
  <si>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</si>
  <si>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</si>
  <si>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</si>
  <si>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</si>
  <si>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</si>
  <si>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</si>
  <si>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</si>
  <si>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</si>
  <si>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</si>
  <si>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</si>
  <si>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</si>
  <si>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</si>
  <si>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</si>
  <si>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</si>
  <si>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</si>
  <si>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</si>
  <si>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</si>
  <si>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</si>
  <si>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</si>
  <si>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</si>
  <si>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</si>
  <si>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</si>
  <si>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</si>
  <si>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</si>
  <si>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</si>
  <si>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</si>
  <si>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</si>
  <si>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</si>
  <si>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</si>
  <si>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</si>
  <si>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</si>
  <si>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</si>
  <si>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</si>
  <si>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</si>
  <si>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</si>
  <si>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</si>
  <si>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</si>
  <si>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</si>
  <si>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</si>
  <si>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</si>
  <si>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</si>
  <si>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</si>
  <si>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</si>
  <si>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</si>
  <si>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</si>
  <si>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</si>
  <si>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</si>
  <si>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</si>
  <si>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</si>
  <si>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</si>
  <si>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</si>
  <si>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</si>
  <si>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</si>
  <si>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</si>
  <si>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</si>
  <si>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</si>
  <si>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</si>
  <si>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</si>
  <si>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</si>
  <si>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</si>
  <si>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</si>
  <si>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</si>
  <si>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</si>
  <si>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</si>
  <si>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</si>
  <si>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</si>
  <si>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</si>
  <si>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</si>
  <si>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</si>
  <si>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</si>
  <si>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</si>
  <si>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</si>
  <si>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</si>
  <si>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</si>
  <si>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</si>
  <si>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</si>
  <si>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</si>
  <si>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</si>
  <si>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</si>
  <si>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</si>
  <si>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</si>
  <si>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</si>
  <si>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</si>
  <si>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</si>
  <si>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</si>
  <si>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</si>
  <si>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</si>
  <si>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</si>
  <si>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</si>
  <si>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</si>
  <si>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</si>
  <si>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</si>
  <si>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</si>
  <si>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</si>
  <si>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</si>
  <si>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</si>
  <si>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</si>
  <si>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</si>
  <si>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</si>
  <si>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</si>
  <si>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</si>
  <si>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</si>
  <si>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</si>
  <si>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</si>
  <si>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</si>
  <si>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</si>
  <si>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</si>
  <si>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</si>
  <si>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</si>
  <si>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</si>
  <si>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</si>
  <si>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</si>
  <si>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</si>
  <si>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</si>
  <si>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</si>
  <si>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</si>
  <si>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</si>
  <si>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</si>
  <si>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</si>
  <si>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</si>
  <si>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</si>
  <si>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</si>
  <si>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</si>
  <si>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</si>
  <si>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</si>
  <si>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</si>
  <si>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</si>
  <si>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</si>
  <si>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</si>
  <si>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</si>
  <si>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</si>
  <si>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</si>
  <si>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</si>
  <si>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</si>
  <si>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</si>
  <si>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</si>
  <si>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</si>
  <si>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</si>
  <si>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</si>
  <si>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</si>
  <si>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</si>
  <si>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</si>
  <si>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</si>
  <si>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</si>
  <si>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</si>
  <si>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</si>
  <si>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</si>
  <si>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</si>
  <si>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</si>
  <si>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</si>
  <si>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</si>
  <si>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</si>
  <si>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</si>
  <si>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</si>
  <si>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</si>
  <si>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</si>
  <si>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</si>
  <si>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</si>
  <si>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</si>
  <si>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</si>
  <si>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</si>
  <si>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</si>
  <si>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</si>
  <si>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</si>
  <si>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</si>
  <si>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</si>
  <si>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</si>
  <si>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</si>
  <si>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</si>
  <si>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</si>
  <si>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</si>
  <si>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</si>
  <si>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</si>
  <si>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</si>
  <si>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</si>
  <si>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</si>
  <si>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</si>
  <si>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</si>
  <si>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</si>
  <si>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</si>
  <si>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</si>
  <si>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</si>
  <si>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</si>
  <si>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</si>
  <si>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</si>
  <si>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</si>
  <si>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</si>
  <si>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</si>
  <si>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</si>
  <si>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</si>
  <si>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</si>
  <si>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</si>
  <si>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</si>
  <si>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</si>
  <si>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</si>
  <si>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</si>
  <si>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</si>
  <si>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</si>
  <si>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</si>
  <si>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</si>
  <si>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</si>
  <si>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</si>
  <si>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</si>
  <si>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</si>
  <si>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</si>
  <si>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</si>
  <si>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</si>
  <si>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</si>
  <si>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</si>
  <si>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</si>
  <si>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</si>
  <si>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</si>
  <si>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</si>
  <si>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</si>
  <si>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</si>
  <si>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</si>
  <si>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</si>
  <si>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</si>
  <si>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</si>
  <si>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</si>
  <si>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</si>
  <si>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</si>
  <si>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</si>
  <si>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</si>
  <si>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</si>
  <si>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</si>
  <si>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</si>
  <si>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</si>
  <si>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</si>
  <si>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</si>
  <si>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</si>
  <si>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</si>
  <si>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</si>
  <si>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</si>
  <si>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</si>
  <si>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</si>
  <si>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</si>
  <si>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</si>
  <si>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</si>
  <si>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</si>
  <si>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</si>
  <si>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</si>
  <si>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</si>
  <si>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</si>
  <si>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</si>
  <si>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</si>
  <si>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</si>
  <si>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</si>
  <si>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</si>
  <si>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</si>
  <si>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</si>
  <si>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</si>
  <si>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</si>
  <si>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</si>
  <si>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</si>
  <si>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</si>
  <si>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</si>
  <si>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</si>
  <si>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</si>
  <si>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</si>
  <si>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</si>
  <si>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</si>
  <si>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</si>
  <si>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</si>
  <si>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</si>
  <si>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</si>
  <si>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</si>
  <si>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</si>
  <si>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</si>
  <si>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</si>
  <si>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</si>
  <si>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</si>
  <si>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</si>
  <si>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</si>
  <si>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</si>
  <si>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</si>
  <si>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</si>
  <si>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</si>
  <si>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</si>
  <si>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</si>
  <si>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</si>
  <si>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</si>
  <si>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</si>
  <si>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</si>
  <si>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</si>
  <si>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</si>
  <si>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</si>
  <si>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</si>
  <si>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</si>
  <si>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</si>
  <si>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</si>
  <si>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</si>
  <si>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</si>
  <si>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</si>
  <si>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</si>
  <si>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</si>
  <si>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</si>
  <si>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</si>
  <si>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</si>
  <si>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</si>
  <si>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</si>
  <si>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</si>
  <si>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</si>
  <si>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</si>
  <si>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</si>
  <si>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</si>
  <si>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</si>
  <si>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</si>
  <si>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</si>
  <si>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</si>
  <si>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</si>
  <si>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</si>
  <si>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</si>
  <si>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</si>
  <si>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</si>
  <si>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</si>
  <si>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</si>
  <si>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</si>
  <si>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</si>
  <si>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</si>
  <si>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</si>
  <si>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</si>
  <si>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</si>
  <si>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</si>
  <si>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</si>
  <si>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</si>
  <si>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</si>
  <si>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</si>
  <si>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</si>
  <si>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</si>
  <si>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</si>
  <si>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</si>
  <si>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</si>
  <si>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</si>
  <si>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</si>
  <si>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</si>
  <si>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</si>
  <si>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</si>
  <si>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</si>
  <si>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</si>
  <si>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</si>
  <si>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</si>
  <si>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</si>
  <si>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</si>
  <si>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</si>
  <si>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</si>
  <si>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</si>
  <si>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</si>
  <si>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</si>
  <si>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</si>
  <si>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</si>
  <si>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</si>
  <si>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</si>
  <si>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</si>
  <si>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</si>
  <si>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</si>
  <si>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</si>
  <si>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</si>
  <si>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</si>
  <si>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</si>
  <si>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</si>
  <si>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</si>
  <si>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</si>
  <si>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</si>
  <si>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</si>
  <si>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</si>
  <si>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</si>
  <si>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</si>
  <si>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</si>
  <si>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</si>
  <si>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</si>
  <si>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</si>
  <si>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</si>
  <si>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</si>
  <si>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</si>
  <si>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</si>
  <si>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</si>
  <si>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</si>
  <si>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</si>
  <si>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</si>
  <si>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</si>
  <si>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</si>
  <si>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</si>
  <si>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</si>
  <si>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</si>
  <si>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</si>
  <si>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</si>
  <si>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</si>
  <si>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</si>
  <si>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</si>
  <si>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</si>
  <si>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</si>
  <si>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</si>
  <si>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</si>
  <si>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</si>
  <si>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</si>
  <si>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</si>
  <si>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</si>
  <si>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</si>
  <si>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</si>
  <si>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</si>
  <si>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</si>
  <si>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</si>
  <si>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</si>
  <si>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</si>
  <si>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</si>
  <si>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</si>
  <si>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</si>
  <si>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</si>
  <si>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</si>
  <si>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</si>
  <si>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</si>
  <si>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</si>
  <si>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</si>
  <si>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</si>
  <si>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</si>
  <si>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</si>
  <si>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</si>
  <si>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</si>
  <si>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</si>
  <si>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</si>
  <si>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</si>
  <si>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</si>
  <si>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</si>
  <si>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</si>
  <si>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</si>
  <si>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</si>
  <si>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</si>
  <si>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</si>
  <si>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</si>
  <si>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</si>
  <si>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</si>
  <si>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</si>
  <si>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</si>
  <si>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</si>
  <si>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</si>
  <si>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</si>
  <si>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</si>
  <si>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</si>
  <si>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</si>
  <si>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</si>
  <si>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</si>
  <si>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</si>
  <si>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</si>
  <si>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</si>
  <si>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</si>
  <si>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</si>
  <si>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</si>
  <si>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</si>
  <si>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</si>
  <si>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</si>
  <si>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</si>
  <si>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</si>
  <si>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</si>
  <si>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</si>
  <si>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</si>
  <si>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</si>
  <si>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</si>
  <si>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</si>
  <si>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</si>
  <si>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</si>
  <si>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</si>
  <si>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</si>
  <si>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</si>
  <si>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</si>
  <si>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</si>
  <si>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</si>
  <si>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</si>
  <si>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</si>
  <si>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</si>
  <si>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</si>
  <si>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</si>
  <si>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</si>
  <si>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</si>
  <si>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</si>
  <si>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</si>
  <si>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</si>
  <si>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</si>
  <si>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</si>
  <si>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</si>
  <si>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</si>
  <si>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</si>
  <si>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</si>
  <si>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</si>
  <si>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</si>
  <si>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</si>
  <si>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</si>
  <si>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</si>
  <si>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</si>
  <si>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</si>
  <si>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</si>
  <si>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</si>
  <si>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</si>
  <si>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</si>
  <si>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</si>
  <si>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</si>
  <si>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</si>
  <si>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</si>
  <si>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</si>
  <si>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</si>
  <si>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</si>
  <si>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</si>
  <si>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</si>
  <si>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</si>
  <si>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</si>
  <si>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</si>
  <si>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</si>
  <si>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</si>
  <si>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</si>
  <si>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</si>
  <si>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</si>
  <si>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</si>
  <si>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</si>
  <si>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</si>
  <si>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</si>
  <si>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</si>
  <si>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</si>
  <si>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</si>
  <si>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</si>
  <si>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</si>
  <si>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</si>
  <si>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</si>
  <si>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</si>
  <si>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</si>
  <si>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</si>
  <si>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</si>
  <si>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</si>
  <si>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</si>
  <si>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</si>
  <si>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</si>
  <si>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</si>
  <si>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</si>
  <si>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</si>
  <si>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</si>
  <si>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</si>
  <si>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</si>
  <si>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</si>
  <si>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</si>
  <si>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</si>
  <si>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</si>
  <si>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</si>
  <si>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</si>
  <si>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</si>
  <si>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</si>
  <si>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</si>
  <si>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</si>
  <si>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</si>
  <si>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</si>
  <si>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</si>
  <si>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</si>
  <si>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</si>
  <si>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</si>
  <si>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</si>
  <si>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</si>
  <si>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</si>
  <si>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</si>
  <si>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</si>
  <si>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</si>
  <si>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</si>
  <si>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</si>
  <si>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</si>
  <si>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</si>
  <si>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</si>
  <si>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</si>
  <si>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</si>
  <si>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</si>
  <si>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</si>
  <si>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</si>
  <si>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</si>
  <si>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</si>
  <si>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</si>
  <si>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</si>
  <si>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</si>
  <si>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</si>
  <si>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</si>
  <si>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</si>
  <si>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</si>
  <si>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</si>
  <si>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</si>
  <si>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</si>
  <si>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</si>
  <si>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</si>
  <si>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</si>
  <si>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</si>
  <si>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</si>
  <si>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</si>
  <si>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</si>
  <si>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</si>
  <si>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</si>
  <si>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</si>
  <si>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</si>
  <si>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</si>
  <si>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</si>
  <si>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</si>
  <si>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</si>
  <si>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</si>
  <si>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</si>
  <si>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</si>
  <si>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</si>
  <si>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</si>
  <si>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</si>
  <si>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</si>
  <si>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</si>
  <si>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</si>
  <si>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</si>
  <si>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</si>
  <si>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</si>
  <si>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</si>
  <si>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</si>
  <si>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</si>
  <si>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</si>
  <si>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</si>
  <si>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</si>
  <si>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</si>
  <si>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</si>
  <si>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</si>
  <si>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</si>
  <si>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</si>
  <si>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</si>
  <si>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</si>
  <si>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</si>
  <si>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</si>
  <si>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</si>
  <si>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</si>
  <si>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</si>
  <si>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</si>
  <si>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</si>
  <si>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</si>
  <si>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</si>
  <si>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</si>
  <si>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</si>
  <si>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</si>
  <si>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</si>
  <si>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</si>
  <si>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</si>
  <si>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</si>
  <si>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</si>
  <si>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</si>
  <si>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</si>
  <si>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</si>
  <si>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</si>
  <si>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</si>
  <si>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</si>
  <si>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</si>
  <si>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</si>
  <si>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</si>
  <si>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</si>
  <si>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</si>
  <si>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</si>
  <si>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</si>
  <si>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</si>
  <si>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</si>
  <si>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</si>
  <si>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</si>
  <si>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</si>
  <si>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</si>
  <si>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</si>
  <si>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</si>
  <si>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</si>
  <si>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</si>
  <si>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</si>
  <si>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</si>
  <si>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</si>
  <si>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</si>
  <si>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</si>
  <si>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</si>
  <si>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</si>
  <si>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</si>
  <si>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</si>
  <si>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</si>
  <si>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</si>
  <si>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</si>
  <si>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</si>
  <si>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</si>
  <si>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</si>
  <si>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</si>
  <si>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</si>
  <si>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</si>
  <si>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</si>
  <si>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</si>
  <si>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</si>
  <si>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</si>
  <si>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</si>
  <si>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</si>
  <si>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</si>
  <si>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</si>
  <si>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</si>
  <si>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</si>
  <si>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</si>
  <si>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</si>
  <si>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</si>
  <si>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</si>
  <si>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</si>
  <si>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</si>
  <si>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</si>
  <si>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</si>
  <si>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</si>
  <si>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</si>
  <si>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</si>
  <si>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</si>
  <si>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</si>
  <si>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</si>
  <si>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</si>
  <si>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</si>
  <si>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</si>
  <si>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</si>
  <si>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</si>
  <si>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</si>
  <si>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</si>
  <si>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</si>
  <si>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</si>
  <si>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</si>
  <si>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</si>
  <si>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</si>
  <si>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</si>
  <si>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</si>
  <si>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</si>
  <si>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</si>
  <si>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</si>
  <si>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</si>
  <si>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</si>
  <si>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</si>
  <si>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</si>
  <si>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</si>
  <si>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</si>
  <si>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</si>
  <si>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</si>
  <si>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</si>
  <si>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</si>
  <si>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</si>
  <si>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</si>
  <si>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</si>
  <si>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</si>
  <si>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</si>
  <si>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</si>
  <si>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</si>
  <si>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</si>
  <si>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</si>
  <si>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</si>
  <si>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</si>
  <si>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</si>
  <si>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</si>
  <si>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</si>
  <si>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</si>
  <si>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</si>
  <si>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</si>
  <si>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</si>
  <si>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</si>
  <si>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</si>
  <si>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</si>
  <si>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</si>
  <si>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</si>
  <si>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</si>
  <si>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</si>
  <si>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</si>
  <si>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</si>
  <si>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</si>
  <si>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</si>
  <si>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</si>
  <si>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</si>
  <si>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</si>
  <si>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</si>
  <si>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</si>
  <si>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</si>
  <si>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</si>
  <si>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</si>
  <si>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</si>
  <si>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</si>
  <si>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</si>
  <si>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</si>
  <si>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</si>
  <si>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</si>
  <si>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</si>
  <si>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</si>
  <si>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</si>
  <si>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</si>
  <si>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</si>
  <si>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</si>
  <si>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</si>
  <si>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</si>
  <si>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</si>
  <si>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</si>
  <si>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</si>
  <si>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</si>
  <si>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</si>
  <si>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</si>
  <si>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</si>
  <si>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</si>
  <si>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</si>
  <si>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</si>
  <si>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</si>
  <si>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</si>
  <si>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</si>
  <si>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</si>
  <si>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</si>
  <si>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</si>
  <si>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</si>
  <si>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</si>
  <si>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</si>
  <si>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</si>
  <si>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</si>
  <si>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</si>
  <si>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</si>
  <si>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</si>
  <si>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</si>
  <si>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</si>
  <si>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</si>
  <si>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</si>
  <si>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</si>
  <si>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</si>
  <si>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</si>
  <si>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</si>
  <si>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</si>
  <si>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</si>
  <si>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</si>
  <si>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</si>
  <si>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</si>
  <si>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</si>
  <si>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</si>
  <si>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</si>
  <si>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</si>
  <si>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</si>
  <si>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</si>
  <si>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</si>
  <si>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</si>
  <si>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</si>
  <si>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</si>
  <si>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</si>
  <si>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</si>
  <si>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</si>
  <si>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</si>
  <si>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</si>
  <si>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</si>
  <si>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</si>
  <si>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</si>
  <si>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</si>
  <si>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</si>
  <si>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</si>
  <si>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</si>
  <si>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</si>
  <si>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</si>
  <si>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</si>
  <si>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</si>
  <si>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</si>
  <si>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</si>
  <si>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</si>
  <si>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</si>
  <si>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</si>
  <si>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</si>
  <si>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</si>
  <si>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</si>
  <si>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</si>
  <si>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</si>
  <si>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</si>
  <si>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</si>
  <si>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</si>
  <si>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</si>
  <si>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</si>
  <si>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</si>
  <si>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Conradson</t>
  </si>
  <si>
    <t>Steven</t>
  </si>
  <si>
    <t>Los Alamos National Laboratory</t>
  </si>
  <si>
    <t>MST-8  MS G755</t>
  </si>
  <si>
    <t>conradson@lanl.gov</t>
  </si>
  <si>
    <t>Los Alamos</t>
  </si>
  <si>
    <t>NM</t>
  </si>
  <si>
    <t>USA</t>
  </si>
  <si>
    <t>505 667-9584</t>
  </si>
  <si>
    <t>3480-3666</t>
  </si>
  <si>
    <t>in progress</t>
  </si>
  <si>
    <t>solid</t>
  </si>
  <si>
    <t>CD1</t>
  </si>
  <si>
    <t>UJ121</t>
  </si>
  <si>
    <t>01/02/2013</t>
  </si>
  <si>
    <t>eleven two</t>
  </si>
  <si>
    <t>ANSTO-1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</si>
</sst>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G31" sqref="G31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/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888</v>
      </c>
    </row>
    <row r="13" spans="1:3">
      <c r="A13" s="17" t="s">
        <v>839</v>
      </c>
      <c r="B13" s="12" t="s">
        <v>889</v>
      </c>
    </row>
    <row r="14" spans="1:3">
      <c r="A14" s="17" t="s">
        <v>16</v>
      </c>
      <c r="B14" s="29" t="s">
        <v>894</v>
      </c>
    </row>
    <row r="15" spans="1:3">
      <c r="A15" s="17" t="s">
        <v>41</v>
      </c>
      <c r="B15" s="12" t="s">
        <v>895</v>
      </c>
      <c r="C15" s="9" t="s">
        <v>854</v>
      </c>
    </row>
    <row r="16" spans="1:3">
      <c r="A16" s="17" t="s">
        <v>40</v>
      </c>
      <c r="B16" s="13">
        <v>41306</v>
      </c>
      <c r="C16" s="9" t="s">
        <v>854</v>
      </c>
    </row>
    <row r="17" spans="1:34">
      <c r="A17" s="17" t="s">
        <v>811</v>
      </c>
      <c r="B17" s="40">
        <v>41311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5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892</v>
      </c>
      <c r="B24" s="9" t="s">
        <v>159</v>
      </c>
      <c r="C24" s="18">
        <v>4.0000000000000002E-4</v>
      </c>
      <c r="D24" s="31">
        <f>IF(Table5[[#This Row],[Mass (g)]]="","",Table5[[#This Row],[Mass (g)]]*VLOOKUP(Table5[[#This Row],[Nuclide]],Doedata,4)*37000000000)</f>
        <v>38184000000</v>
      </c>
      <c r="E24" s="10" t="s">
        <v>891</v>
      </c>
      <c r="F24" s="10" t="s">
        <v>823</v>
      </c>
      <c r="G24" s="10">
        <v>7</v>
      </c>
      <c r="H24" s="10" t="s">
        <v>32</v>
      </c>
      <c r="I24" s="10" t="s">
        <v>892</v>
      </c>
      <c r="J24" s="26">
        <f>IF(Table5[[#This Row],[Activity (Bq)]]="","",Table5[[#This Row],[Activity (Bq)]]/37000000000)</f>
        <v>1.032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893</v>
      </c>
      <c r="B25" s="9" t="s">
        <v>849</v>
      </c>
      <c r="C25" s="18">
        <v>1</v>
      </c>
      <c r="D25" s="31">
        <f>IF(Table5[[#This Row],[Mass (g)]]="","",Table5[[#This Row],[Mass (g)]]*VLOOKUP(Table5[[#This Row],[Nuclide]],Doedata,4)*37000000000)</f>
        <v>25167.468079999999</v>
      </c>
      <c r="E25" s="10" t="s">
        <v>891</v>
      </c>
      <c r="F25" s="10" t="s">
        <v>31</v>
      </c>
      <c r="G25" s="10">
        <v>7</v>
      </c>
      <c r="H25" s="10" t="s">
        <v>32</v>
      </c>
      <c r="I25" s="10" t="s">
        <v>892</v>
      </c>
      <c r="J25" s="26">
        <f>IF(Table5[[#This Row],[Activity (Bq)]]="","",Table5[[#This Row],[Activity (Bq)]]/37000000000)</f>
        <v>6.8020183999999997E-7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896</v>
      </c>
      <c r="B26" s="9" t="s">
        <v>452</v>
      </c>
      <c r="C26" s="18">
        <v>1.9E-2</v>
      </c>
      <c r="D26" s="31">
        <f>IF(Table5[[#This Row],[Mass (g)]]="","",Table5[[#This Row],[Mass (g)]]*VLOOKUP(Table5[[#This Row],[Nuclide]],Doedata,4)*37000000000)</f>
        <v>495615</v>
      </c>
      <c r="E26" s="10" t="s">
        <v>30</v>
      </c>
      <c r="F26" s="10" t="s">
        <v>31</v>
      </c>
      <c r="G26" s="10">
        <v>7</v>
      </c>
      <c r="H26" s="10" t="s">
        <v>32</v>
      </c>
      <c r="I26" s="10" t="s">
        <v>892</v>
      </c>
      <c r="J26" s="26">
        <f>IF(Table5[[#This Row],[Activity (Bq)]]="","",Table5[[#This Row],[Activity (Bq)]]/37000000000)</f>
        <v>1.3395E-5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B27" s="9" t="s">
        <v>533</v>
      </c>
      <c r="C27" s="18">
        <v>3.5999999999999999E-7</v>
      </c>
      <c r="D27" s="31">
        <f>IF(Table5[[#This Row],[Mass (g)]]="","",Table5[[#This Row],[Mass (g)]]*VLOOKUP(Table5[[#This Row],[Nuclide]],Doedata,4)*37000000000)</f>
        <v>227772</v>
      </c>
      <c r="E27" s="10" t="s">
        <v>30</v>
      </c>
      <c r="F27" s="10" t="s">
        <v>31</v>
      </c>
      <c r="G27" s="10">
        <v>7</v>
      </c>
      <c r="H27" s="10" t="s">
        <v>32</v>
      </c>
      <c r="I27" s="10" t="s">
        <v>892</v>
      </c>
      <c r="J27" s="26">
        <f>IF(Table5[[#This Row],[Activity (Bq)]]="","",Table5[[#This Row],[Activity (Bq)]]/37000000000)</f>
        <v>6.156E-6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B28" s="9" t="s">
        <v>534</v>
      </c>
      <c r="C28" s="18">
        <v>2.5040000000000001E-3</v>
      </c>
      <c r="D28" s="31">
        <f>IF(Table5[[#This Row],[Mass (g)]]="","",Table5[[#This Row],[Mass (g)]]*VLOOKUP(Table5[[#This Row],[Nuclide]],Doedata,4)*37000000000)</f>
        <v>5762705.6000000006</v>
      </c>
      <c r="E28" s="10" t="s">
        <v>30</v>
      </c>
      <c r="F28" s="10" t="s">
        <v>31</v>
      </c>
      <c r="G28" s="10">
        <v>7</v>
      </c>
      <c r="H28" s="10" t="s">
        <v>32</v>
      </c>
      <c r="I28" s="10" t="s">
        <v>892</v>
      </c>
      <c r="J28" s="26">
        <f>IF(Table5[[#This Row],[Activity (Bq)]]="","",Table5[[#This Row],[Activity (Bq)]]/37000000000)</f>
        <v>1.5574880000000002E-4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B29" s="9" t="s">
        <v>535</v>
      </c>
      <c r="C29" s="18">
        <v>1.6320000000000001E-4</v>
      </c>
      <c r="D29" s="31">
        <f>IF(Table5[[#This Row],[Mass (g)]]="","",Table5[[#This Row],[Mass (g)]]*VLOOKUP(Table5[[#This Row],[Nuclide]],Doedata,4)*37000000000)</f>
        <v>1376755.2000000002</v>
      </c>
      <c r="E29" s="10" t="s">
        <v>30</v>
      </c>
      <c r="F29" s="10" t="s">
        <v>31</v>
      </c>
      <c r="G29" s="10">
        <v>7</v>
      </c>
      <c r="H29" s="10" t="s">
        <v>32</v>
      </c>
      <c r="I29" s="10" t="s">
        <v>892</v>
      </c>
      <c r="J29" s="26">
        <f>IF(Table5[[#This Row],[Activity (Bq)]]="","",Table5[[#This Row],[Activity (Bq)]]/37000000000)</f>
        <v>3.7209600000000004E-5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B30" s="9" t="s">
        <v>536</v>
      </c>
      <c r="C30" s="18">
        <v>6.2399999999999999E-5</v>
      </c>
      <c r="D30" s="31">
        <f>IF(Table5[[#This Row],[Mass (g)]]="","",Table5[[#This Row],[Mass (g)]]*VLOOKUP(Table5[[#This Row],[Nuclide]],Doedata,4)*37000000000)</f>
        <v>237806400</v>
      </c>
      <c r="E30" s="10" t="s">
        <v>30</v>
      </c>
      <c r="F30" s="10" t="s">
        <v>31</v>
      </c>
      <c r="G30" s="10">
        <v>7</v>
      </c>
      <c r="H30" s="10" t="s">
        <v>32</v>
      </c>
      <c r="I30" s="10" t="s">
        <v>892</v>
      </c>
      <c r="J30" s="26">
        <f>IF(Table5[[#This Row],[Activity (Bq)]]="","",Table5[[#This Row],[Activity (Bq)]]/37000000000)</f>
        <v>6.4272000000000001E-3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B31" s="9" t="s">
        <v>537</v>
      </c>
      <c r="C31" s="18">
        <v>6.6400000000000002E-7</v>
      </c>
      <c r="D31" s="31">
        <f>IF(Table5[[#This Row],[Mass (g)]]="","",Table5[[#This Row],[Mass (g)]]*VLOOKUP(Table5[[#This Row],[Nuclide]],Doedata,4)*37000000000)</f>
        <v>96.552240000000012</v>
      </c>
      <c r="E31" s="10" t="s">
        <v>30</v>
      </c>
      <c r="F31" s="10" t="s">
        <v>31</v>
      </c>
      <c r="G31" s="10">
        <v>7</v>
      </c>
      <c r="H31" s="10" t="s">
        <v>32</v>
      </c>
      <c r="I31" s="10" t="s">
        <v>892</v>
      </c>
      <c r="J31" s="26">
        <f>IF(Table5[[#This Row],[Activity (Bq)]]="","",Table5[[#This Row],[Activity (Bq)]]/37000000000)</f>
        <v>2.6095200000000003E-9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B32" s="9" t="s">
        <v>77</v>
      </c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Steven D. Conradson</cp:lastModifiedBy>
  <cp:lastPrinted>2010-11-18T22:52:38Z</cp:lastPrinted>
  <dcterms:created xsi:type="dcterms:W3CDTF">2010-11-12T20:51:00Z</dcterms:created>
  <dcterms:modified xsi:type="dcterms:W3CDTF">2013-01-25T15:40:57Z</dcterms:modified>
</cp:coreProperties>
</file>