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<sst xmlns="http://schemas.openxmlformats.org/spreadsheetml/2006/main" count="3242" uniqueCount="890">
  <si>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</si>
  <si>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</si>
  <si>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</si>
  <si>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</si>
  <si>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</si>
  <si>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</si>
  <si>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</si>
  <si>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</si>
  <si>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</si>
  <si>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</si>
  <si>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</si>
  <si>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</si>
  <si>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</si>
  <si>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</si>
  <si>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</si>
  <si>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</si>
  <si>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</si>
  <si>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</si>
  <si>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</si>
  <si>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</si>
  <si>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</si>
  <si>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</si>
  <si>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</si>
  <si>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</si>
  <si>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</si>
  <si>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</si>
  <si>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</si>
  <si>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</si>
  <si>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</si>
  <si>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</si>
  <si>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</si>
  <si>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</si>
  <si>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</si>
  <si>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</si>
  <si>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</si>
  <si>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</si>
  <si>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</si>
  <si>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</si>
  <si>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</si>
  <si>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</si>
  <si>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</si>
  <si>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</si>
  <si>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</si>
  <si>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</si>
  <si>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</si>
  <si>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</si>
  <si>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</si>
  <si>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</si>
  <si>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</si>
  <si>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</si>
  <si>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</si>
  <si>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</si>
  <si>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</si>
  <si>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</si>
  <si>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</si>
  <si>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</si>
  <si>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</si>
  <si>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</si>
  <si>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</si>
  <si>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</si>
  <si>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</si>
  <si>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</si>
  <si>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</si>
  <si>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</si>
  <si>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</si>
  <si>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</si>
  <si>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</si>
  <si>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</si>
  <si>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</si>
  <si>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</si>
  <si>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</si>
  <si>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</si>
  <si>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</si>
  <si>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</si>
  <si>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</si>
  <si>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</si>
  <si>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</si>
  <si>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</si>
  <si>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</si>
  <si>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</si>
  <si>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</si>
  <si>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</si>
  <si>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</si>
  <si>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</si>
  <si>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</si>
  <si>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</si>
  <si>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</si>
  <si>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</si>
  <si>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</si>
  <si>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</si>
  <si>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</si>
  <si>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</si>
  <si>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</si>
  <si>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</si>
  <si>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</si>
  <si>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</si>
  <si>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</si>
  <si>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</si>
  <si>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</si>
  <si>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</si>
  <si>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</si>
  <si>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</si>
  <si>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</si>
  <si>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</si>
  <si>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</si>
  <si>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</si>
  <si>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</si>
  <si>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</si>
  <si>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</si>
  <si>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</si>
  <si>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</si>
  <si>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</si>
  <si>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</si>
  <si>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</si>
  <si>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</si>
  <si>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</si>
  <si>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</si>
  <si>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</si>
  <si>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</si>
  <si>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</si>
  <si>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</si>
  <si>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</si>
  <si>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</si>
  <si>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</si>
  <si>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</si>
  <si>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</si>
  <si>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</si>
  <si>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</si>
  <si>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</si>
  <si>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</si>
  <si>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</si>
  <si>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</si>
  <si>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</si>
  <si>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</si>
  <si>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</si>
  <si>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</si>
  <si>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</si>
  <si>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</si>
  <si>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</si>
  <si>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</si>
  <si>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</si>
  <si>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</si>
  <si>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</si>
  <si>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</si>
  <si>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</si>
  <si>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</si>
  <si>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</si>
  <si>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</si>
  <si>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</si>
  <si>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</si>
  <si>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</si>
  <si>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</si>
  <si>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</si>
  <si>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</si>
  <si>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</si>
  <si>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</si>
  <si>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</si>
  <si>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</si>
  <si>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</si>
  <si>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</si>
  <si>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</si>
  <si>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</si>
  <si>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</si>
  <si>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</si>
  <si>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</si>
  <si>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</si>
  <si>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</si>
  <si>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</si>
  <si>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</si>
  <si>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</si>
  <si>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</si>
  <si>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</si>
  <si>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</si>
  <si>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</si>
  <si>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</si>
  <si>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</si>
  <si>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</si>
  <si>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</si>
  <si>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</si>
  <si>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</si>
  <si>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</si>
  <si>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</si>
  <si>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</si>
  <si>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</si>
  <si>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</si>
  <si>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</si>
  <si>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</si>
  <si>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</si>
  <si>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</si>
  <si>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</si>
  <si>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</si>
  <si>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</si>
  <si>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</si>
  <si>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</si>
  <si>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</si>
  <si>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</si>
  <si>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</si>
  <si>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</si>
  <si>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</si>
  <si>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</si>
  <si>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</si>
  <si>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</si>
  <si>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</si>
  <si>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</si>
  <si>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</si>
  <si>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</si>
  <si>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</si>
  <si>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</si>
  <si>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</si>
  <si>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</si>
  <si>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</si>
  <si>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</si>
  <si>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</si>
  <si>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</si>
  <si>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</si>
  <si>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</si>
  <si>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</si>
  <si>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</si>
  <si>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</si>
  <si>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</si>
  <si>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</si>
  <si>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</si>
  <si>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</si>
  <si>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</si>
  <si>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</si>
  <si>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</si>
  <si>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</si>
  <si>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</si>
  <si>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</si>
  <si>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</si>
  <si>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</si>
  <si>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</si>
  <si>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</si>
  <si>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</si>
  <si>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</si>
  <si>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</si>
  <si>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</si>
  <si>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</si>
  <si>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</si>
  <si>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</si>
  <si>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</si>
  <si>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</si>
  <si>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</si>
  <si>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</si>
  <si>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</si>
  <si>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</si>
  <si>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</si>
  <si>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</si>
  <si>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</si>
  <si>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</si>
  <si>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</si>
  <si>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</si>
  <si>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</si>
  <si>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</si>
  <si>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</si>
  <si>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</si>
  <si>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</si>
  <si>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</si>
  <si>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</si>
  <si>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</si>
  <si>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</si>
  <si>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</si>
  <si>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</si>
  <si>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</si>
  <si>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</si>
  <si>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</si>
  <si>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</si>
  <si>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</si>
  <si>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</si>
  <si>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</si>
  <si>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</si>
  <si>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</si>
  <si>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</si>
  <si>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</si>
  <si>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</si>
  <si>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</si>
  <si>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</si>
  <si>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</si>
  <si>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</si>
  <si>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</si>
  <si>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</si>
  <si>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</si>
  <si>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</si>
  <si>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</si>
  <si>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</si>
  <si>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</si>
  <si>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</si>
  <si>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</si>
  <si>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</si>
  <si>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</si>
  <si>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</si>
  <si>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</si>
  <si>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</si>
  <si>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</si>
  <si>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</si>
  <si>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</si>
  <si>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</si>
  <si>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</si>
  <si>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</si>
  <si>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</si>
  <si>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</si>
  <si>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</si>
  <si>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</si>
  <si>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</si>
  <si>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</si>
  <si>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</si>
  <si>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</si>
  <si>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</si>
  <si>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</si>
  <si>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</si>
  <si>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</si>
  <si>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</si>
  <si>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</si>
  <si>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</si>
  <si>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</si>
  <si>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</si>
  <si>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</si>
  <si>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</si>
  <si>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</si>
  <si>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</si>
  <si>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</si>
  <si>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</si>
  <si>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</si>
  <si>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</si>
  <si>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</si>
  <si>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</si>
  <si>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</si>
  <si>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</si>
  <si>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</si>
  <si>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</si>
  <si>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</si>
  <si>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</si>
  <si>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</si>
  <si>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</si>
  <si>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</si>
  <si>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</si>
  <si>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</si>
  <si>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</si>
  <si>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</si>
  <si>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</si>
  <si>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</si>
  <si>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</si>
  <si>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</si>
  <si>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</si>
  <si>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</si>
  <si>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</si>
  <si>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</si>
  <si>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</si>
  <si>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</si>
  <si>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</si>
  <si>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</si>
  <si>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</si>
  <si>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</si>
  <si>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</si>
  <si>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</si>
  <si>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</si>
  <si>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</si>
  <si>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</si>
  <si>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</si>
  <si>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</si>
  <si>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</si>
  <si>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</si>
  <si>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</si>
  <si>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</si>
  <si>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</si>
  <si>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</si>
  <si>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</si>
  <si>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</si>
  <si>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</si>
  <si>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</si>
  <si>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</si>
  <si>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</si>
  <si>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</si>
  <si>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</si>
  <si>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</si>
  <si>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</si>
  <si>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</si>
  <si>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</si>
  <si>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</si>
  <si>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</si>
  <si>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</si>
  <si>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</si>
  <si>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</si>
  <si>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</si>
  <si>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</si>
  <si>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</si>
  <si>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</si>
  <si>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</si>
  <si>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</si>
  <si>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</si>
  <si>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</si>
  <si>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</si>
  <si>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</si>
  <si>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</si>
  <si>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</si>
  <si>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</si>
  <si>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</si>
  <si>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</si>
  <si>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</si>
  <si>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</si>
  <si>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</si>
  <si>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</si>
  <si>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</si>
  <si>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</si>
  <si>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</si>
  <si>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</si>
  <si>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</si>
  <si>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</si>
  <si>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</si>
  <si>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</si>
  <si>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</si>
  <si>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</si>
  <si>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</si>
  <si>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</si>
  <si>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</si>
  <si>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</si>
  <si>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</si>
  <si>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</si>
  <si>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</si>
  <si>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</si>
  <si>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</si>
  <si>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</si>
  <si>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</si>
  <si>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</si>
  <si>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</si>
  <si>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</si>
  <si>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</si>
  <si>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</si>
  <si>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</si>
  <si>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</si>
  <si>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</si>
  <si>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</si>
  <si>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</si>
  <si>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</si>
  <si>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</si>
  <si>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</si>
  <si>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</si>
  <si>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</si>
  <si>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</si>
  <si>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</si>
  <si>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</si>
  <si>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</si>
  <si>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</si>
  <si>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</si>
  <si>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</si>
  <si>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</si>
  <si>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</si>
  <si>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</si>
  <si>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</si>
  <si>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</si>
  <si>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</si>
  <si>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</si>
  <si>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</si>
  <si>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</si>
  <si>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</si>
  <si>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</si>
  <si>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</si>
  <si>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</si>
  <si>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</si>
  <si>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</si>
  <si>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</si>
  <si>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</si>
  <si>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</si>
  <si>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</si>
  <si>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</si>
  <si>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</si>
  <si>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</si>
  <si>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</si>
  <si>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</si>
  <si>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</si>
  <si>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</si>
  <si>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</si>
  <si>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</si>
  <si>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</si>
  <si>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</si>
  <si>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</si>
  <si>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</si>
  <si>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</si>
  <si>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</si>
  <si>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</si>
  <si>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</si>
  <si>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</si>
  <si>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</si>
  <si>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</si>
  <si>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</si>
  <si>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</si>
  <si>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</si>
  <si>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</si>
  <si>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</si>
  <si>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</si>
  <si>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</si>
  <si>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</si>
  <si>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</si>
  <si>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</si>
  <si>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</si>
  <si>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</si>
  <si>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</si>
  <si>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</si>
  <si>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</si>
  <si>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</si>
  <si>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</si>
  <si>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</si>
  <si>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</si>
  <si>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</si>
  <si>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</si>
  <si>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</si>
  <si>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</si>
  <si>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</si>
  <si>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</si>
  <si>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</si>
  <si>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</si>
  <si>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</si>
  <si>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</si>
  <si>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</si>
  <si>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</si>
  <si>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</si>
  <si>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</si>
  <si>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</si>
  <si>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</si>
  <si>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</si>
  <si>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</si>
  <si>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</si>
  <si>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</si>
  <si>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</si>
  <si>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</si>
  <si>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</si>
  <si>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</si>
  <si>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</si>
  <si>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</si>
  <si>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</si>
  <si>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</si>
  <si>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</si>
  <si>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</si>
  <si>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</si>
  <si>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</si>
  <si>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</si>
  <si>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</si>
  <si>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</si>
  <si>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</si>
  <si>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</si>
  <si>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</si>
  <si>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</si>
  <si>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</si>
  <si>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</si>
  <si>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</si>
  <si>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</si>
  <si>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</si>
  <si>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</si>
  <si>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</si>
  <si>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</si>
  <si>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</si>
  <si>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</si>
  <si>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</si>
  <si>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</si>
  <si>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</si>
  <si>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</si>
  <si>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</si>
  <si>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</si>
  <si>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</si>
  <si>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</si>
  <si>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</si>
  <si>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</si>
  <si>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</si>
  <si>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</si>
  <si>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</si>
  <si>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</si>
  <si>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</si>
  <si>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</si>
  <si>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</si>
  <si>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</si>
  <si>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</si>
  <si>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</si>
  <si>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</si>
  <si>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</si>
  <si>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</si>
  <si>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</si>
  <si>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</si>
  <si>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</si>
  <si>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</si>
  <si>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</si>
  <si>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</si>
  <si>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</si>
  <si>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</si>
  <si>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</si>
  <si>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</si>
  <si>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</si>
  <si>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</si>
  <si>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</si>
  <si>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</si>
  <si>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</si>
  <si>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</si>
  <si>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</si>
  <si>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</si>
  <si>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</si>
  <si>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</si>
  <si>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</si>
  <si>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</si>
  <si>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</si>
  <si>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</si>
  <si>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</si>
  <si>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</si>
  <si>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</si>
  <si>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</si>
  <si>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</si>
  <si>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</si>
  <si>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</si>
  <si>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</si>
  <si>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</si>
  <si>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</si>
  <si>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</si>
  <si>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</si>
  <si>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</si>
  <si>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</si>
  <si>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</si>
  <si>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</si>
  <si>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</si>
  <si>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</si>
  <si>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</si>
  <si>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</si>
  <si>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</si>
  <si>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</si>
  <si>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</si>
  <si>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</si>
  <si>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</si>
  <si>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</si>
  <si>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</si>
  <si>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</si>
  <si>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</si>
  <si>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</si>
  <si>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</si>
  <si>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</si>
  <si>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</si>
  <si>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</si>
  <si>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</si>
  <si>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</si>
  <si>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</si>
  <si>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</si>
  <si>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</si>
  <si>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</si>
  <si>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</si>
  <si>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</si>
  <si>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</si>
  <si>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</si>
  <si>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</si>
  <si>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</si>
  <si>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</si>
  <si>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</si>
  <si>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</si>
  <si>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</si>
  <si>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</si>
  <si>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</si>
  <si>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</si>
  <si>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</si>
  <si>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</si>
  <si>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</si>
  <si>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</si>
  <si>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</si>
  <si>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</si>
  <si>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</si>
  <si>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</si>
  <si>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</si>
  <si>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</si>
  <si>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</si>
  <si>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</si>
  <si>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</si>
  <si>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</si>
  <si>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</si>
  <si>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</si>
  <si>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</si>
  <si>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</si>
  <si>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</si>
  <si>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</si>
  <si>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</si>
  <si>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</si>
  <si>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</si>
  <si>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</si>
  <si>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</si>
  <si>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</si>
  <si>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</si>
  <si>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</si>
  <si>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</si>
  <si>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</si>
  <si>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</si>
  <si>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</si>
  <si>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</si>
  <si>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</si>
  <si>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</si>
  <si>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</si>
  <si>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</si>
  <si>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</si>
  <si>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</si>
  <si>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</si>
  <si>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</si>
  <si>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</si>
  <si>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</si>
  <si>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</si>
  <si>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</si>
  <si>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</si>
  <si>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</si>
  <si>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</si>
  <si>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</si>
  <si>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</si>
  <si>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</si>
  <si>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</si>
  <si>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</si>
  <si>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</si>
  <si>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</si>
  <si>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</si>
  <si>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</si>
  <si>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</si>
  <si>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</si>
  <si>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</si>
  <si>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</si>
  <si>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</si>
  <si>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</si>
  <si>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</si>
  <si>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</si>
  <si>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</si>
  <si>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</si>
  <si>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</si>
  <si>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</si>
  <si>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</si>
  <si>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</si>
  <si>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</si>
  <si>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</si>
  <si>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</si>
  <si>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</si>
  <si>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</si>
  <si>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</si>
  <si>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</si>
  <si>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</si>
  <si>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</si>
  <si>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</si>
  <si>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</si>
  <si>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</si>
  <si>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</si>
  <si>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</si>
  <si>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</si>
  <si>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</si>
  <si>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</si>
  <si>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</si>
  <si>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</si>
  <si>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</si>
  <si>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</si>
  <si>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</si>
  <si>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</si>
  <si>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</si>
  <si>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</si>
  <si>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</si>
  <si>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</si>
  <si>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</si>
  <si>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</si>
  <si>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</si>
  <si>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</si>
  <si>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</si>
  <si>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</si>
  <si>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</si>
  <si>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</si>
  <si>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</si>
  <si>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</si>
  <si>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</si>
  <si>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</si>
  <si>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</si>
  <si>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</si>
  <si>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</si>
  <si>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</si>
  <si>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</si>
  <si>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</si>
  <si>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</si>
  <si>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</si>
  <si>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</si>
  <si>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</si>
  <si>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</si>
  <si>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</si>
  <si>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</si>
  <si>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</si>
  <si>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</si>
  <si>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</si>
  <si>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</si>
  <si>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</si>
  <si>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</si>
  <si>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</si>
  <si>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</si>
  <si>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</si>
  <si>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</si>
  <si>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</si>
  <si>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</si>
  <si>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</si>
  <si>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</si>
  <si>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</si>
  <si>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</si>
  <si>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</si>
  <si>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</si>
  <si>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</si>
  <si>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</si>
  <si>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</si>
  <si>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</si>
  <si>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</si>
  <si>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</si>
  <si>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</si>
  <si>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</si>
  <si>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</si>
  <si>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</si>
  <si>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</si>
  <si>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</si>
  <si>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</si>
  <si>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</si>
  <si>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</si>
  <si>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</si>
  <si>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</si>
  <si>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</si>
  <si>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</si>
  <si>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</si>
  <si>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</si>
  <si>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</si>
  <si>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</si>
  <si>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</si>
  <si>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</si>
  <si>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</si>
  <si>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</si>
  <si>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</si>
  <si>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</si>
  <si>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</si>
  <si>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</si>
  <si>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</si>
  <si>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</si>
  <si>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</si>
  <si>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</si>
  <si>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</si>
  <si>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</si>
  <si>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</si>
  <si>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</si>
  <si>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</si>
  <si>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</si>
  <si>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</si>
  <si>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</si>
  <si>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</si>
  <si>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</si>
  <si>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</si>
  <si>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</si>
  <si>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</si>
  <si>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</si>
  <si>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</si>
  <si>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</si>
  <si>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</si>
  <si>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</si>
  <si>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</si>
  <si>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</si>
  <si>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</si>
  <si>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</si>
  <si>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</si>
  <si>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</si>
  <si>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</si>
  <si>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</si>
  <si>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</si>
  <si>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</si>
  <si>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</si>
  <si>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</si>
  <si>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</si>
  <si>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</si>
  <si>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</si>
  <si>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</si>
  <si>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</si>
  <si>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</si>
  <si>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</si>
  <si>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</si>
  <si>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</si>
  <si>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</si>
  <si>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</si>
  <si>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</si>
  <si>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</si>
  <si>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</si>
  <si>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</si>
  <si>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</si>
  <si>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</si>
  <si>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</si>
  <si>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</si>
  <si>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</si>
  <si>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</si>
  <si>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</si>
  <si>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</si>
  <si>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</si>
  <si>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</si>
  <si>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4-1</t>
  </si>
  <si>
    <t>Oregon National Primate Research Center</t>
  </si>
  <si>
    <t>Radiation Safety Office-Tebo Lab</t>
  </si>
  <si>
    <t>505 NW 185th Ave</t>
  </si>
  <si>
    <t>503-690-5376</t>
  </si>
  <si>
    <t>Lee 3567/ Lee 3849</t>
  </si>
  <si>
    <t>OHSU-DEC12-1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</si>
</sst>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246.603503819446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999999999999999E-2" maxValue="1.4999999999999999E-2"/>
    </cacheField>
    <cacheField name="Activity (Bq)" numFmtId="11">
      <sharedItems containsMixedTypes="1" containsNumber="1" minValue="186.48" maxValue="186.4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04E-9" maxValue="5.04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DEC12-1"/>
    <x v="0"/>
    <n v="1.4999999999999999E-2"/>
    <n v="186.48"/>
    <s v="Slurry/Paste"/>
    <s v="Other"/>
    <n v="7"/>
    <s v="4h"/>
    <m/>
    <n v="5.04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85" zoomScaleNormal="85" workbookViewId="0">
      <pane ySplit="23" topLeftCell="A24" activePane="bottomLeft" state="frozenSplit"/>
      <selection activeCell="C5" sqref="C5"/>
      <selection pane="bottomLeft" activeCell="G24" sqref="G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884</v>
      </c>
    </row>
    <row r="5" spans="1:3">
      <c r="A5" s="18" t="s">
        <v>10</v>
      </c>
      <c r="B5" s="11" t="s">
        <v>885</v>
      </c>
      <c r="C5" s="9" t="s">
        <v>875</v>
      </c>
    </row>
    <row r="6" spans="1:3">
      <c r="A6" s="18" t="s">
        <v>11</v>
      </c>
      <c r="B6" s="11" t="s">
        <v>886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887</v>
      </c>
    </row>
    <row r="12" spans="1:3">
      <c r="A12" s="18" t="s">
        <v>839</v>
      </c>
      <c r="B12" s="23" t="s">
        <v>888</v>
      </c>
    </row>
    <row r="13" spans="1:3">
      <c r="A13" s="18" t="s">
        <v>16</v>
      </c>
      <c r="B13" s="12">
        <v>41219</v>
      </c>
    </row>
    <row r="14" spans="1:3">
      <c r="A14" s="18" t="s">
        <v>41</v>
      </c>
      <c r="B14" s="39" t="s">
        <v>883</v>
      </c>
    </row>
    <row r="15" spans="1:3">
      <c r="A15" s="18" t="s">
        <v>40</v>
      </c>
      <c r="B15" s="12">
        <v>41255</v>
      </c>
      <c r="C15" s="9" t="s">
        <v>854</v>
      </c>
    </row>
    <row r="16" spans="1:3">
      <c r="A16" s="18" t="s">
        <v>811</v>
      </c>
      <c r="B16" s="14">
        <v>41260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1.4999999999999999E-2</v>
      </c>
      <c r="D24" s="31">
        <f>IF(Table5[[#This Row],[Mass (g)]]="","",Table5[[#This Row],[Mass (g)]]*VLOOKUP(Table5[[#This Row],[Nuclide]],Doedata,4)*37000000000)</f>
        <v>186.48</v>
      </c>
      <c r="E24" s="10" t="s">
        <v>820</v>
      </c>
      <c r="F24" s="10" t="s">
        <v>821</v>
      </c>
      <c r="G24" s="10">
        <v>7</v>
      </c>
      <c r="H24" s="10" t="s">
        <v>836</v>
      </c>
      <c r="I24" s="10"/>
      <c r="J24" s="27">
        <f>IF(Table5[[#This Row],[Activity (Bq)]]="","",Table5[[#This Row],[Activity (Bq)]]/37000000000)</f>
        <v>5.04E-9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1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tabSelected="1" workbookViewId="0">
      <selection activeCell="D13" sqref="D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1.4999999999999999E-2</v>
      </c>
      <c r="C5" s="20">
        <v>186.48</v>
      </c>
      <c r="D5" s="20">
        <v>5.04E-9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1.4999999999999999E-2</v>
      </c>
      <c r="C7" s="20">
        <v>186.48</v>
      </c>
      <c r="D7" s="20">
        <v>5.04E-9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2012-12-03T19:29:05Z</dcterms:modified>
</cp:coreProperties>
</file>