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<sst xmlns="http://schemas.openxmlformats.org/spreadsheetml/2006/main" count="3340" uniqueCount="912">
  <si>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</si>
  <si>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</si>
  <si>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</si>
  <si>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</si>
  <si>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</si>
  <si>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</si>
  <si>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</si>
  <si>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</si>
  <si>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</si>
  <si>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</si>
  <si>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</si>
  <si>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</si>
  <si>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</si>
  <si>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</si>
  <si>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</si>
  <si>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</si>
  <si>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</si>
  <si>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</si>
  <si>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</si>
  <si>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</si>
  <si>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</si>
  <si>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</si>
  <si>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</si>
  <si>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</si>
  <si>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</si>
  <si>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</si>
  <si>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</si>
  <si>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</si>
  <si>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</si>
  <si>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</si>
  <si>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</si>
  <si>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</si>
  <si>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</si>
  <si>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</si>
  <si>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</si>
  <si>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</si>
  <si>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</si>
  <si>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</si>
  <si>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</si>
  <si>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</si>
  <si>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</si>
  <si>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</si>
  <si>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</si>
  <si>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</si>
  <si>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</si>
  <si>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</si>
  <si>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</si>
  <si>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</si>
  <si>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</si>
  <si>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</si>
  <si>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</si>
  <si>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</si>
  <si>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</si>
  <si>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</si>
  <si>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</si>
  <si>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</si>
  <si>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</si>
  <si>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</si>
  <si>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</si>
  <si>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</si>
  <si>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</si>
  <si>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</si>
  <si>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</si>
  <si>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</si>
  <si>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</si>
  <si>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</si>
  <si>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</si>
  <si>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</si>
  <si>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</si>
  <si>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</si>
  <si>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</si>
  <si>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</si>
  <si>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</si>
  <si>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</si>
  <si>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</si>
  <si>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</si>
  <si>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</si>
  <si>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</si>
  <si>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</si>
  <si>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</si>
  <si>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</si>
  <si>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</si>
  <si>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</si>
  <si>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</si>
  <si>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</si>
  <si>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</si>
  <si>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</si>
  <si>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</si>
  <si>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</si>
  <si>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</si>
  <si>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</si>
  <si>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</si>
  <si>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</si>
  <si>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</si>
  <si>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</si>
  <si>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</si>
  <si>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</si>
  <si>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</si>
  <si>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</si>
  <si>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</si>
  <si>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</si>
  <si>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</si>
  <si>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</si>
  <si>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</si>
  <si>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</si>
  <si>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</si>
  <si>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</si>
  <si>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</si>
  <si>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</si>
  <si>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</si>
  <si>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</si>
  <si>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</si>
  <si>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</si>
  <si>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</si>
  <si>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</si>
  <si>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</si>
  <si>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</si>
  <si>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</si>
  <si>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</si>
  <si>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</si>
  <si>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</si>
  <si>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</si>
  <si>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</si>
  <si>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</si>
  <si>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</si>
  <si>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</si>
  <si>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</si>
  <si>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</si>
  <si>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</si>
  <si>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</si>
  <si>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</si>
  <si>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</si>
  <si>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</si>
  <si>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</si>
  <si>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</si>
  <si>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</si>
  <si>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</si>
  <si>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</si>
  <si>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</si>
  <si>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</si>
  <si>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</si>
  <si>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</si>
  <si>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</si>
  <si>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</si>
  <si>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</si>
  <si>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</si>
  <si>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</si>
  <si>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</si>
  <si>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</si>
  <si>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</si>
  <si>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</si>
  <si>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</si>
  <si>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</si>
  <si>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</si>
  <si>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</si>
  <si>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</si>
  <si>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</si>
  <si>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</si>
  <si>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</si>
  <si>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</si>
  <si>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</si>
  <si>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</si>
  <si>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</si>
  <si>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</si>
  <si>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</si>
  <si>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</si>
  <si>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</si>
  <si>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</si>
  <si>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</si>
  <si>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</si>
  <si>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</si>
  <si>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</si>
  <si>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</si>
  <si>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</si>
  <si>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</si>
  <si>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</si>
  <si>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</si>
  <si>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</si>
  <si>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</si>
  <si>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</si>
  <si>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</si>
  <si>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</si>
  <si>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</si>
  <si>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</si>
  <si>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</si>
  <si>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</si>
  <si>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</si>
  <si>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</si>
  <si>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</si>
  <si>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</si>
  <si>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</si>
  <si>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</si>
  <si>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</si>
  <si>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</si>
  <si>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</si>
  <si>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</si>
  <si>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</si>
  <si>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</si>
  <si>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</si>
  <si>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</si>
  <si>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</si>
  <si>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</si>
  <si>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</si>
  <si>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</si>
  <si>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</si>
  <si>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</si>
  <si>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</si>
  <si>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</si>
  <si>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</si>
  <si>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</si>
  <si>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</si>
  <si>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</si>
  <si>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</si>
  <si>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</si>
  <si>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</si>
  <si>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</si>
  <si>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</si>
  <si>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</si>
  <si>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</si>
  <si>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</si>
  <si>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</si>
  <si>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</si>
  <si>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</si>
  <si>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</si>
  <si>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</si>
  <si>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</si>
  <si>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</si>
  <si>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</si>
  <si>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</si>
  <si>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</si>
  <si>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</si>
  <si>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</si>
  <si>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</si>
  <si>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</si>
  <si>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</si>
  <si>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</si>
  <si>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</si>
  <si>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</si>
  <si>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</si>
  <si>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</si>
  <si>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</si>
  <si>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</si>
  <si>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</si>
  <si>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</si>
  <si>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</si>
  <si>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</si>
  <si>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</si>
  <si>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</si>
  <si>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</si>
  <si>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</si>
  <si>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</si>
  <si>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</si>
  <si>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</si>
  <si>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</si>
  <si>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</si>
  <si>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</si>
  <si>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</si>
  <si>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</si>
  <si>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</si>
  <si>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</si>
  <si>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</si>
  <si>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</si>
  <si>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</si>
  <si>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</si>
  <si>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</si>
  <si>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</si>
  <si>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</si>
  <si>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</si>
  <si>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</si>
  <si>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</si>
  <si>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</si>
  <si>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</si>
  <si>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</si>
  <si>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</si>
  <si>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</si>
  <si>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</si>
  <si>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</si>
  <si>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</si>
  <si>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</si>
  <si>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</si>
  <si>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</si>
  <si>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</si>
  <si>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</si>
  <si>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</si>
  <si>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</si>
  <si>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</si>
  <si>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</si>
  <si>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</si>
  <si>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</si>
  <si>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</si>
  <si>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</si>
  <si>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</si>
  <si>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</si>
  <si>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</si>
  <si>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</si>
  <si>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</si>
  <si>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</si>
  <si>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</si>
  <si>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</si>
  <si>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</si>
  <si>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</si>
  <si>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</si>
  <si>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</si>
  <si>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</si>
  <si>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</si>
  <si>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</si>
  <si>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</si>
  <si>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</si>
  <si>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</si>
  <si>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</si>
  <si>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</si>
  <si>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</si>
  <si>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</si>
  <si>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</si>
  <si>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</si>
  <si>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</si>
  <si>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</si>
  <si>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</si>
  <si>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</si>
  <si>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</si>
  <si>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</si>
  <si>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</si>
  <si>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</si>
  <si>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</si>
  <si>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</si>
  <si>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</si>
  <si>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</si>
  <si>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</si>
  <si>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</si>
  <si>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</si>
  <si>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</si>
  <si>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</si>
  <si>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</si>
  <si>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</si>
  <si>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</si>
  <si>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</si>
  <si>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</si>
  <si>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</si>
  <si>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</si>
  <si>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</si>
  <si>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</si>
  <si>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</si>
  <si>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</si>
  <si>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</si>
  <si>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</si>
  <si>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</si>
  <si>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</si>
  <si>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</si>
  <si>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</si>
  <si>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</si>
  <si>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</si>
  <si>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</si>
  <si>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</si>
  <si>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</si>
  <si>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</si>
  <si>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</si>
  <si>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</si>
  <si>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</si>
  <si>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</si>
  <si>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</si>
  <si>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</si>
  <si>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</si>
  <si>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</si>
  <si>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</si>
  <si>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</si>
  <si>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</si>
  <si>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</si>
  <si>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</si>
  <si>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</si>
  <si>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</si>
  <si>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</si>
  <si>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</si>
  <si>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</si>
  <si>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</si>
  <si>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</si>
  <si>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</si>
  <si>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</si>
  <si>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</si>
  <si>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</si>
  <si>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</si>
  <si>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</si>
  <si>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</si>
  <si>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</si>
  <si>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</si>
  <si>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</si>
  <si>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</si>
  <si>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</si>
  <si>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</si>
  <si>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</si>
  <si>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</si>
  <si>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</si>
  <si>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</si>
  <si>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</si>
  <si>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</si>
  <si>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</si>
  <si>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</si>
  <si>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</si>
  <si>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</si>
  <si>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</si>
  <si>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</si>
  <si>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</si>
  <si>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</si>
  <si>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</si>
  <si>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</si>
  <si>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</si>
  <si>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</si>
  <si>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</si>
  <si>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</si>
  <si>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</si>
  <si>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</si>
  <si>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</si>
  <si>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</si>
  <si>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</si>
  <si>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</si>
  <si>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</si>
  <si>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</si>
  <si>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</si>
  <si>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</si>
  <si>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</si>
  <si>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</si>
  <si>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</si>
  <si>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</si>
  <si>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</si>
  <si>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</si>
  <si>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</si>
  <si>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</si>
  <si>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</si>
  <si>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</si>
  <si>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</si>
  <si>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</si>
  <si>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</si>
  <si>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</si>
  <si>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</si>
  <si>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</si>
  <si>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</si>
  <si>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</si>
  <si>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</si>
  <si>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</si>
  <si>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</si>
  <si>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</si>
  <si>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</si>
  <si>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</si>
  <si>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</si>
  <si>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</si>
  <si>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</si>
  <si>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</si>
  <si>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</si>
  <si>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</si>
  <si>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</si>
  <si>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</si>
  <si>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</si>
  <si>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</si>
  <si>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</si>
  <si>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</si>
  <si>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</si>
  <si>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</si>
  <si>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</si>
  <si>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</si>
  <si>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</si>
  <si>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</si>
  <si>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</si>
  <si>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</si>
  <si>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</si>
  <si>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</si>
  <si>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</si>
  <si>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</si>
  <si>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</si>
  <si>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</si>
  <si>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</si>
  <si>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</si>
  <si>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</si>
  <si>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</si>
  <si>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</si>
  <si>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</si>
  <si>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</si>
  <si>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</si>
  <si>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</si>
  <si>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</si>
  <si>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</si>
  <si>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</si>
  <si>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</si>
  <si>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</si>
  <si>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</si>
  <si>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</si>
  <si>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</si>
  <si>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</si>
  <si>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</si>
  <si>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</si>
  <si>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</si>
  <si>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</si>
  <si>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</si>
  <si>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</si>
  <si>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</si>
  <si>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</si>
  <si>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</si>
  <si>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</si>
  <si>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</si>
  <si>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</si>
  <si>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</si>
  <si>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</si>
  <si>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</si>
  <si>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</si>
  <si>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</si>
  <si>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</si>
  <si>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</si>
  <si>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</si>
  <si>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</si>
  <si>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</si>
  <si>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</si>
  <si>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</si>
  <si>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</si>
  <si>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</si>
  <si>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</si>
  <si>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</si>
  <si>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</si>
  <si>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</si>
  <si>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</si>
  <si>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</si>
  <si>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</si>
  <si>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</si>
  <si>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</si>
  <si>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</si>
  <si>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</si>
  <si>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</si>
  <si>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</si>
  <si>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</si>
  <si>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</si>
  <si>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</si>
  <si>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</si>
  <si>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</si>
  <si>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</si>
  <si>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</si>
  <si>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</si>
  <si>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</si>
  <si>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</si>
  <si>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</si>
  <si>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</si>
  <si>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</si>
  <si>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</si>
  <si>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</si>
  <si>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</si>
  <si>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</si>
  <si>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</si>
  <si>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</si>
  <si>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</si>
  <si>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</si>
  <si>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</si>
  <si>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</si>
  <si>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</si>
  <si>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</si>
  <si>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</si>
  <si>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</si>
  <si>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</si>
  <si>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</si>
  <si>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</si>
  <si>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</si>
  <si>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</si>
  <si>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</si>
  <si>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</si>
  <si>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</si>
  <si>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</si>
  <si>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</si>
  <si>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</si>
  <si>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</si>
  <si>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</si>
  <si>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</si>
  <si>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</si>
  <si>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</si>
  <si>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</si>
  <si>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</si>
  <si>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</si>
  <si>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</si>
  <si>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</si>
  <si>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</si>
  <si>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</si>
  <si>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</si>
  <si>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</si>
  <si>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</si>
  <si>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</si>
  <si>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</si>
  <si>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</si>
  <si>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</si>
  <si>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</si>
  <si>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</si>
  <si>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</si>
  <si>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</si>
  <si>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</si>
  <si>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</si>
  <si>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</si>
  <si>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</si>
  <si>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</si>
  <si>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</si>
  <si>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</si>
  <si>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</si>
  <si>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</si>
  <si>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</si>
  <si>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</si>
  <si>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</si>
  <si>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</si>
  <si>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</si>
  <si>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</si>
  <si>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</si>
  <si>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</si>
  <si>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</si>
  <si>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</si>
  <si>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</si>
  <si>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</si>
  <si>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</si>
  <si>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</si>
  <si>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</si>
  <si>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</si>
  <si>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</si>
  <si>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</si>
  <si>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</si>
  <si>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</si>
  <si>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</si>
  <si>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</si>
  <si>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</si>
  <si>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</si>
  <si>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</si>
  <si>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</si>
  <si>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</si>
  <si>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</si>
  <si>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</si>
  <si>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</si>
  <si>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</si>
  <si>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</si>
  <si>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</si>
  <si>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</si>
  <si>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</si>
  <si>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</si>
  <si>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</si>
  <si>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</si>
  <si>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</si>
  <si>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</si>
  <si>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</si>
  <si>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</si>
  <si>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</si>
  <si>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</si>
  <si>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</si>
  <si>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</si>
  <si>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</si>
  <si>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</si>
  <si>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</si>
  <si>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</si>
  <si>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</si>
  <si>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</si>
  <si>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</si>
  <si>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</si>
  <si>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</si>
  <si>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</si>
  <si>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</si>
  <si>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</si>
  <si>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</si>
  <si>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</si>
  <si>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</si>
  <si>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</si>
  <si>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</si>
  <si>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</si>
  <si>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</si>
  <si>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</si>
  <si>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</si>
  <si>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</si>
  <si>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</si>
  <si>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</si>
  <si>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</si>
  <si>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</si>
  <si>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</si>
  <si>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</si>
  <si>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</si>
  <si>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</si>
  <si>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</si>
  <si>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</si>
  <si>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</si>
  <si>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</si>
  <si>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</si>
  <si>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</si>
  <si>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</si>
  <si>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</si>
  <si>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</si>
  <si>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</si>
  <si>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</si>
  <si>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</si>
  <si>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</si>
  <si>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</si>
  <si>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</si>
  <si>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</si>
  <si>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</si>
  <si>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</si>
  <si>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</si>
  <si>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</si>
  <si>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</si>
  <si>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</si>
  <si>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</si>
  <si>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</si>
  <si>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</si>
  <si>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</si>
  <si>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</si>
  <si>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</si>
  <si>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</si>
  <si>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</si>
  <si>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</si>
  <si>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</si>
  <si>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</si>
  <si>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</si>
  <si>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</si>
  <si>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</si>
  <si>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</si>
  <si>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</si>
  <si>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</si>
  <si>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</si>
  <si>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</si>
  <si>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</si>
  <si>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</si>
  <si>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</si>
  <si>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</si>
  <si>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</si>
  <si>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</si>
  <si>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</si>
  <si>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</si>
  <si>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</si>
  <si>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</si>
  <si>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</si>
  <si>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</si>
  <si>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</si>
  <si>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</si>
  <si>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</si>
  <si>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</si>
  <si>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</si>
  <si>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</si>
  <si>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</si>
  <si>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</si>
  <si>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</si>
  <si>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</si>
  <si>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</si>
  <si>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</si>
  <si>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</si>
  <si>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</si>
  <si>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</si>
  <si>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</si>
  <si>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</si>
  <si>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</si>
  <si>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</si>
  <si>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</si>
  <si>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</si>
  <si>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</si>
  <si>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</si>
  <si>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</si>
  <si>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</si>
  <si>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</si>
  <si>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</si>
  <si>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</si>
  <si>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</si>
  <si>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</si>
  <si>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</si>
  <si>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</si>
  <si>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</si>
  <si>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</si>
  <si>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</si>
  <si>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</si>
  <si>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</si>
  <si>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</si>
  <si>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</si>
  <si>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</si>
  <si>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</si>
  <si>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</si>
  <si>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</si>
  <si>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</si>
  <si>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</si>
  <si>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</si>
  <si>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</si>
  <si>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</si>
  <si>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</si>
  <si>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</si>
  <si>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</si>
  <si>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</si>
  <si>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</si>
  <si>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</si>
  <si>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</si>
  <si>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</si>
  <si>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</si>
  <si>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</si>
  <si>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</si>
  <si>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</si>
  <si>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</si>
  <si>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</si>
  <si>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</si>
  <si>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</si>
  <si>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</si>
  <si>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</si>
  <si>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</si>
  <si>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</si>
  <si>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</si>
  <si>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</si>
  <si>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</si>
  <si>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</si>
  <si>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</si>
  <si>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</si>
  <si>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</si>
  <si>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</si>
  <si>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</si>
  <si>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</si>
  <si>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</si>
  <si>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</si>
  <si>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</si>
  <si>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</si>
  <si>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</si>
  <si>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</si>
  <si>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</si>
  <si>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</si>
  <si>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</si>
  <si>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</si>
  <si>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</si>
  <si>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</si>
  <si>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</si>
  <si>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</si>
  <si>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</si>
  <si>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</si>
  <si>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</si>
  <si>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</si>
  <si>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</si>
  <si>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</si>
  <si>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</si>
  <si>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</si>
  <si>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</si>
  <si>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</si>
  <si>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</si>
  <si>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</si>
  <si>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</si>
  <si>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</si>
  <si>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</si>
  <si>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</si>
  <si>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</si>
  <si>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</si>
  <si>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</si>
  <si>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</si>
  <si>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</si>
  <si>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</si>
  <si>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</si>
  <si>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</si>
  <si>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</si>
  <si>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</si>
  <si>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</si>
  <si>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</si>
  <si>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</si>
  <si>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</si>
  <si>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</si>
  <si>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</si>
  <si>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</si>
  <si>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</si>
  <si>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</si>
  <si>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</si>
  <si>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</si>
  <si>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</si>
  <si>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</si>
  <si>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</si>
  <si>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</si>
  <si>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</si>
  <si>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</si>
  <si>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</si>
  <si>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</si>
  <si>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</si>
  <si>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</si>
  <si>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</si>
  <si>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</si>
  <si>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</si>
  <si>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</si>
  <si>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</si>
  <si>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</si>
  <si>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</si>
  <si>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</si>
  <si>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</si>
  <si>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</si>
  <si>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</si>
  <si>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</si>
  <si>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</si>
  <si>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</si>
  <si>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</si>
  <si>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</si>
  <si>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</si>
  <si>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</si>
  <si>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</si>
  <si>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</si>
  <si>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473 Via Ortega, room 140</t>
  </si>
  <si>
    <t>Dept of Env Earth Sys Sci</t>
  </si>
  <si>
    <t>mmassey@stanford.edu</t>
  </si>
  <si>
    <t>Stanford</t>
  </si>
  <si>
    <t>94305-4216</t>
  </si>
  <si>
    <t>USA</t>
  </si>
  <si>
    <t>11/2/12</t>
  </si>
  <si>
    <t>BL 4-1</t>
  </si>
  <si>
    <t>#3762</t>
  </si>
  <si>
    <t>Stanford-MMMJ-0812</t>
  </si>
  <si>
    <t>Stanford-USI-1112</t>
  </si>
  <si>
    <t>Stanford-USI-Sol-1</t>
  </si>
  <si>
    <t>Stanford-USI-Sol-2</t>
  </si>
  <si>
    <t>Stanford-USI-Sol-3</t>
  </si>
  <si>
    <t>Stanford-USI-Sol-4</t>
  </si>
  <si>
    <t>Stanford-USI-Sol-5</t>
  </si>
  <si>
    <t>Stanford-USI-Sol-6</t>
  </si>
  <si>
    <t>Stanford-USI-Sol-7</t>
  </si>
  <si>
    <t>Stanford-USI-Sol-8</t>
  </si>
  <si>
    <t>Stanford-USI-Sol-9</t>
  </si>
  <si>
    <t>Stanford-USI-Sol-10</t>
  </si>
  <si>
    <t>Stanford-USI-Sol-11</t>
  </si>
  <si>
    <t>Stanford-USI-Sol-12</t>
  </si>
  <si>
    <t>Stanford-USI-Sol-13</t>
  </si>
  <si>
    <t>Stanford-USI-Sol-14</t>
  </si>
  <si>
    <t>Stanford-USI-Sol-15</t>
  </si>
  <si>
    <t>Stanford-USI-Sol-16</t>
  </si>
  <si>
    <t>Stanford-USI-Sol-17</t>
  </si>
  <si>
    <t>Stanford-USI-Sol-18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</si>
</sst>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32" activePane="bottomLeft" state="frozenSplit"/>
      <selection activeCell="C5" sqref="C5"/>
      <selection pane="bottomLeft" activeCell="A32" sqref="A3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40" t="s">
        <v>884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 t="s">
        <v>887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 t="s">
        <v>891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 t="s">
        <v>890</v>
      </c>
      <c r="C15" s="9" t="s">
        <v>854</v>
      </c>
    </row>
    <row r="16" spans="1:3">
      <c r="A16" s="17" t="s">
        <v>40</v>
      </c>
      <c r="B16" s="13">
        <v>41222</v>
      </c>
      <c r="C16" s="9" t="s">
        <v>854</v>
      </c>
    </row>
    <row r="17" spans="1:34">
      <c r="A17" s="17" t="s">
        <v>811</v>
      </c>
      <c r="B17" s="41">
        <v>41226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35</v>
      </c>
      <c r="C24" s="18">
        <v>1.2E-2</v>
      </c>
      <c r="D24" s="31">
        <f>IF(Table5[[#This Row],[Mass (g)]]="","",Table5[[#This Row],[Mass (g)]]*VLOOKUP(Table5[[#This Row],[Nuclide]],Doedata,4)*37000000000)</f>
        <v>149.184</v>
      </c>
      <c r="E24" s="10" t="s">
        <v>817</v>
      </c>
      <c r="F24" s="10" t="s">
        <v>31</v>
      </c>
      <c r="G24" s="10">
        <v>7</v>
      </c>
      <c r="H24" s="10" t="s">
        <v>836</v>
      </c>
      <c r="I24" s="10">
        <v>1</v>
      </c>
      <c r="J24" s="26">
        <f>IF(Table5[[#This Row],[Activity (Bq)]]="","",Table5[[#This Row],[Activity (Bq)]]/37000000000)</f>
        <v>4.0320000000000001E-9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35</v>
      </c>
      <c r="C25" s="18">
        <v>1.2E-2</v>
      </c>
      <c r="D25" s="31">
        <f>IF(Table5[[#This Row],[Mass (g)]]="","",Table5[[#This Row],[Mass (g)]]*VLOOKUP(Table5[[#This Row],[Nuclide]],Doedata,4)*37000000000)</f>
        <v>149.184</v>
      </c>
      <c r="E25" s="10" t="s">
        <v>817</v>
      </c>
      <c r="F25" s="10" t="s">
        <v>31</v>
      </c>
      <c r="G25" s="10">
        <v>7</v>
      </c>
      <c r="H25" s="10" t="s">
        <v>836</v>
      </c>
      <c r="I25" s="10">
        <v>1</v>
      </c>
      <c r="J25" s="26">
        <f>IF(Table5[[#This Row],[Activity (Bq)]]="","",Table5[[#This Row],[Activity (Bq)]]/37000000000)</f>
        <v>4.0320000000000001E-9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894</v>
      </c>
      <c r="B26" s="9" t="s">
        <v>35</v>
      </c>
      <c r="C26" s="18">
        <v>6.0000000000000002E-5</v>
      </c>
      <c r="D26" s="31">
        <f>IF(Table5[[#This Row],[Mass (g)]]="","",Table5[[#This Row],[Mass (g)]]*VLOOKUP(Table5[[#This Row],[Nuclide]],Doedata,4)*37000000000)</f>
        <v>0.74592000000000003</v>
      </c>
      <c r="E26" s="10" t="s">
        <v>815</v>
      </c>
      <c r="F26" s="10" t="s">
        <v>31</v>
      </c>
      <c r="G26" s="10">
        <v>7</v>
      </c>
      <c r="H26" s="10" t="s">
        <v>835</v>
      </c>
      <c r="I26" s="10">
        <v>1</v>
      </c>
      <c r="J26" s="26">
        <f>IF(Table5[[#This Row],[Activity (Bq)]]="","",Table5[[#This Row],[Activity (Bq)]]/37000000000)</f>
        <v>2.0160000000000001E-11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35</v>
      </c>
      <c r="C27" s="18">
        <v>6.0000000000000002E-5</v>
      </c>
      <c r="D27" s="31">
        <f>IF(Table5[[#This Row],[Mass (g)]]="","",Table5[[#This Row],[Mass (g)]]*VLOOKUP(Table5[[#This Row],[Nuclide]],Doedata,4)*37000000000)</f>
        <v>0.74592000000000003</v>
      </c>
      <c r="E27" s="10" t="s">
        <v>815</v>
      </c>
      <c r="F27" s="10" t="s">
        <v>31</v>
      </c>
      <c r="G27" s="10">
        <v>7</v>
      </c>
      <c r="H27" s="10" t="s">
        <v>835</v>
      </c>
      <c r="I27" s="10">
        <v>1</v>
      </c>
      <c r="J27" s="26">
        <f>IF(Table5[[#This Row],[Activity (Bq)]]="","",Table5[[#This Row],[Activity (Bq)]]/37000000000)</f>
        <v>2.0160000000000001E-11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896</v>
      </c>
      <c r="B28" s="9" t="s">
        <v>35</v>
      </c>
      <c r="C28" s="18">
        <v>6.0000000000000002E-5</v>
      </c>
      <c r="D28" s="31">
        <f>IF(Table5[[#This Row],[Mass (g)]]="","",Table5[[#This Row],[Mass (g)]]*VLOOKUP(Table5[[#This Row],[Nuclide]],Doedata,4)*37000000000)</f>
        <v>0.74592000000000003</v>
      </c>
      <c r="E28" s="10" t="s">
        <v>815</v>
      </c>
      <c r="F28" s="10" t="s">
        <v>31</v>
      </c>
      <c r="G28" s="10">
        <v>7</v>
      </c>
      <c r="H28" s="10" t="s">
        <v>835</v>
      </c>
      <c r="I28" s="10">
        <v>1</v>
      </c>
      <c r="J28" s="26">
        <f>IF(Table5[[#This Row],[Activity (Bq)]]="","",Table5[[#This Row],[Activity (Bq)]]/37000000000)</f>
        <v>2.0160000000000001E-11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897</v>
      </c>
      <c r="B29" s="9" t="s">
        <v>35</v>
      </c>
      <c r="C29" s="18">
        <v>6.0000000000000002E-5</v>
      </c>
      <c r="D29" s="31">
        <f>IF(Table5[[#This Row],[Mass (g)]]="","",Table5[[#This Row],[Mass (g)]]*VLOOKUP(Table5[[#This Row],[Nuclide]],Doedata,4)*37000000000)</f>
        <v>0.74592000000000003</v>
      </c>
      <c r="E29" s="10" t="s">
        <v>815</v>
      </c>
      <c r="F29" s="10" t="s">
        <v>31</v>
      </c>
      <c r="G29" s="10">
        <v>7</v>
      </c>
      <c r="H29" s="10" t="s">
        <v>835</v>
      </c>
      <c r="I29" s="10">
        <v>1</v>
      </c>
      <c r="J29" s="26">
        <f>IF(Table5[[#This Row],[Activity (Bq)]]="","",Table5[[#This Row],[Activity (Bq)]]/37000000000)</f>
        <v>2.0160000000000001E-11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898</v>
      </c>
      <c r="B30" s="9" t="s">
        <v>35</v>
      </c>
      <c r="C30" s="18">
        <v>6.0000000000000002E-5</v>
      </c>
      <c r="D30" s="31">
        <f>IF(Table5[[#This Row],[Mass (g)]]="","",Table5[[#This Row],[Mass (g)]]*VLOOKUP(Table5[[#This Row],[Nuclide]],Doedata,4)*37000000000)</f>
        <v>0.74592000000000003</v>
      </c>
      <c r="E30" s="10" t="s">
        <v>815</v>
      </c>
      <c r="F30" s="10" t="s">
        <v>31</v>
      </c>
      <c r="G30" s="10">
        <v>7</v>
      </c>
      <c r="H30" s="10" t="s">
        <v>835</v>
      </c>
      <c r="I30" s="10">
        <v>1</v>
      </c>
      <c r="J30" s="26">
        <f>IF(Table5[[#This Row],[Activity (Bq)]]="","",Table5[[#This Row],[Activity (Bq)]]/37000000000)</f>
        <v>2.0160000000000001E-11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899</v>
      </c>
      <c r="B31" s="9" t="s">
        <v>35</v>
      </c>
      <c r="C31" s="18">
        <v>6.0000000000000002E-5</v>
      </c>
      <c r="D31" s="31">
        <f>IF(Table5[[#This Row],[Mass (g)]]="","",Table5[[#This Row],[Mass (g)]]*VLOOKUP(Table5[[#This Row],[Nuclide]],Doedata,4)*37000000000)</f>
        <v>0.74592000000000003</v>
      </c>
      <c r="E31" s="10" t="s">
        <v>815</v>
      </c>
      <c r="F31" s="10" t="s">
        <v>31</v>
      </c>
      <c r="G31" s="10">
        <v>7</v>
      </c>
      <c r="H31" s="10" t="s">
        <v>835</v>
      </c>
      <c r="I31" s="10">
        <v>1</v>
      </c>
      <c r="J31" s="26">
        <f>IF(Table5[[#This Row],[Activity (Bq)]]="","",Table5[[#This Row],[Activity (Bq)]]/37000000000)</f>
        <v>2.0160000000000001E-11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900</v>
      </c>
      <c r="B32" s="9" t="s">
        <v>35</v>
      </c>
      <c r="C32" s="18">
        <v>6.0000000000000002E-5</v>
      </c>
      <c r="D32" s="31">
        <f>IF(Table5[[#This Row],[Mass (g)]]="","",Table5[[#This Row],[Mass (g)]]*VLOOKUP(Table5[[#This Row],[Nuclide]],Doedata,4)*37000000000)</f>
        <v>0.74592000000000003</v>
      </c>
      <c r="E32" s="10" t="s">
        <v>815</v>
      </c>
      <c r="F32" s="10" t="s">
        <v>31</v>
      </c>
      <c r="G32" s="10">
        <v>7</v>
      </c>
      <c r="H32" s="10" t="s">
        <v>835</v>
      </c>
      <c r="I32" s="10">
        <v>1</v>
      </c>
      <c r="J32" s="26">
        <f>IF(Table5[[#This Row],[Activity (Bq)]]="","",Table5[[#This Row],[Activity (Bq)]]/37000000000)</f>
        <v>2.0160000000000001E-11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 t="s">
        <v>901</v>
      </c>
      <c r="B33" s="9" t="s">
        <v>35</v>
      </c>
      <c r="C33" s="18">
        <v>6.0000000000000002E-5</v>
      </c>
      <c r="D33" s="31">
        <f>IF(Table5[[#This Row],[Mass (g)]]="","",Table5[[#This Row],[Mass (g)]]*VLOOKUP(Table5[[#This Row],[Nuclide]],Doedata,4)*37000000000)</f>
        <v>0.74592000000000003</v>
      </c>
      <c r="E33" s="10" t="s">
        <v>815</v>
      </c>
      <c r="F33" s="10" t="s">
        <v>31</v>
      </c>
      <c r="G33" s="10">
        <v>7</v>
      </c>
      <c r="H33" s="10" t="s">
        <v>835</v>
      </c>
      <c r="I33" s="10">
        <v>1</v>
      </c>
      <c r="J33" s="26">
        <f>IF(Table5[[#This Row],[Activity (Bq)]]="","",Table5[[#This Row],[Activity (Bq)]]/37000000000)</f>
        <v>2.0160000000000001E-11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 t="s">
        <v>902</v>
      </c>
      <c r="B34" s="9" t="s">
        <v>35</v>
      </c>
      <c r="C34" s="18">
        <v>6.0000000000000002E-5</v>
      </c>
      <c r="D34" s="31">
        <f>IF(Table5[[#This Row],[Mass (g)]]="","",Table5[[#This Row],[Mass (g)]]*VLOOKUP(Table5[[#This Row],[Nuclide]],Doedata,4)*37000000000)</f>
        <v>0.74592000000000003</v>
      </c>
      <c r="E34" s="10" t="s">
        <v>815</v>
      </c>
      <c r="F34" s="10" t="s">
        <v>31</v>
      </c>
      <c r="G34" s="10">
        <v>7</v>
      </c>
      <c r="H34" s="10" t="s">
        <v>835</v>
      </c>
      <c r="I34" s="10">
        <v>1</v>
      </c>
      <c r="J34" s="26">
        <f>IF(Table5[[#This Row],[Activity (Bq)]]="","",Table5[[#This Row],[Activity (Bq)]]/37000000000)</f>
        <v>2.0160000000000001E-11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 t="s">
        <v>903</v>
      </c>
      <c r="B35" s="9" t="s">
        <v>35</v>
      </c>
      <c r="C35" s="18">
        <v>6.0000000000000002E-5</v>
      </c>
      <c r="D35" s="31">
        <f>IF(Table5[[#This Row],[Mass (g)]]="","",Table5[[#This Row],[Mass (g)]]*VLOOKUP(Table5[[#This Row],[Nuclide]],Doedata,4)*37000000000)</f>
        <v>0.74592000000000003</v>
      </c>
      <c r="E35" s="10" t="s">
        <v>815</v>
      </c>
      <c r="F35" s="10" t="s">
        <v>31</v>
      </c>
      <c r="G35" s="10">
        <v>7</v>
      </c>
      <c r="H35" s="10" t="s">
        <v>835</v>
      </c>
      <c r="I35" s="10">
        <v>1</v>
      </c>
      <c r="J35" s="26">
        <f>IF(Table5[[#This Row],[Activity (Bq)]]="","",Table5[[#This Row],[Activity (Bq)]]/37000000000)</f>
        <v>2.0160000000000001E-11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 t="s">
        <v>904</v>
      </c>
      <c r="B36" s="9" t="s">
        <v>35</v>
      </c>
      <c r="C36" s="18">
        <v>6.0000000000000002E-5</v>
      </c>
      <c r="D36" s="31">
        <f>IF(Table5[[#This Row],[Mass (g)]]="","",Table5[[#This Row],[Mass (g)]]*VLOOKUP(Table5[[#This Row],[Nuclide]],Doedata,4)*37000000000)</f>
        <v>0.74592000000000003</v>
      </c>
      <c r="E36" s="10" t="s">
        <v>815</v>
      </c>
      <c r="F36" s="10" t="s">
        <v>31</v>
      </c>
      <c r="G36" s="10">
        <v>7</v>
      </c>
      <c r="H36" s="10" t="s">
        <v>835</v>
      </c>
      <c r="I36" s="10">
        <v>1</v>
      </c>
      <c r="J36" s="26">
        <f>IF(Table5[[#This Row],[Activity (Bq)]]="","",Table5[[#This Row],[Activity (Bq)]]/37000000000)</f>
        <v>2.0160000000000001E-11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 t="s">
        <v>905</v>
      </c>
      <c r="B37" s="9" t="s">
        <v>35</v>
      </c>
      <c r="C37" s="18">
        <v>6.0000000000000002E-5</v>
      </c>
      <c r="D37" s="31">
        <f>IF(Table5[[#This Row],[Mass (g)]]="","",Table5[[#This Row],[Mass (g)]]*VLOOKUP(Table5[[#This Row],[Nuclide]],Doedata,4)*37000000000)</f>
        <v>0.74592000000000003</v>
      </c>
      <c r="E37" s="10" t="s">
        <v>815</v>
      </c>
      <c r="F37" s="10" t="s">
        <v>31</v>
      </c>
      <c r="G37" s="10">
        <v>7</v>
      </c>
      <c r="H37" s="10" t="s">
        <v>835</v>
      </c>
      <c r="I37" s="10">
        <v>1</v>
      </c>
      <c r="J37" s="26">
        <f>IF(Table5[[#This Row],[Activity (Bq)]]="","",Table5[[#This Row],[Activity (Bq)]]/37000000000)</f>
        <v>2.0160000000000001E-11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 t="s">
        <v>906</v>
      </c>
      <c r="B38" s="9" t="s">
        <v>35</v>
      </c>
      <c r="C38" s="18">
        <v>6.0000000000000002E-5</v>
      </c>
      <c r="D38" s="31">
        <f>IF(Table5[[#This Row],[Mass (g)]]="","",Table5[[#This Row],[Mass (g)]]*VLOOKUP(Table5[[#This Row],[Nuclide]],Doedata,4)*37000000000)</f>
        <v>0.74592000000000003</v>
      </c>
      <c r="E38" s="10" t="s">
        <v>815</v>
      </c>
      <c r="F38" s="10" t="s">
        <v>31</v>
      </c>
      <c r="G38" s="10">
        <v>7</v>
      </c>
      <c r="H38" s="10" t="s">
        <v>835</v>
      </c>
      <c r="I38" s="10">
        <v>1</v>
      </c>
      <c r="J38" s="26">
        <f>IF(Table5[[#This Row],[Activity (Bq)]]="","",Table5[[#This Row],[Activity (Bq)]]/37000000000)</f>
        <v>2.0160000000000001E-11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 t="s">
        <v>907</v>
      </c>
      <c r="B39" s="9" t="s">
        <v>35</v>
      </c>
      <c r="C39" s="18">
        <v>6.0000000000000002E-5</v>
      </c>
      <c r="D39" s="31">
        <f>IF(Table5[[#This Row],[Mass (g)]]="","",Table5[[#This Row],[Mass (g)]]*VLOOKUP(Table5[[#This Row],[Nuclide]],Doedata,4)*37000000000)</f>
        <v>0.74592000000000003</v>
      </c>
      <c r="E39" s="10" t="s">
        <v>815</v>
      </c>
      <c r="F39" s="10" t="s">
        <v>31</v>
      </c>
      <c r="G39" s="10">
        <v>7</v>
      </c>
      <c r="H39" s="10" t="s">
        <v>835</v>
      </c>
      <c r="I39" s="10">
        <v>1</v>
      </c>
      <c r="J39" s="26">
        <f>IF(Table5[[#This Row],[Activity (Bq)]]="","",Table5[[#This Row],[Activity (Bq)]]/37000000000)</f>
        <v>2.0160000000000001E-11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 t="s">
        <v>908</v>
      </c>
      <c r="B40" s="9" t="s">
        <v>35</v>
      </c>
      <c r="C40" s="18">
        <v>6.0000000000000002E-5</v>
      </c>
      <c r="D40" s="31">
        <f>IF(Table5[[#This Row],[Mass (g)]]="","",Table5[[#This Row],[Mass (g)]]*VLOOKUP(Table5[[#This Row],[Nuclide]],Doedata,4)*37000000000)</f>
        <v>0.74592000000000003</v>
      </c>
      <c r="E40" s="10" t="s">
        <v>815</v>
      </c>
      <c r="F40" s="10" t="s">
        <v>31</v>
      </c>
      <c r="G40" s="10">
        <v>7</v>
      </c>
      <c r="H40" s="10" t="s">
        <v>835</v>
      </c>
      <c r="I40" s="10">
        <v>1</v>
      </c>
      <c r="J40" s="26">
        <f>IF(Table5[[#This Row],[Activity (Bq)]]="","",Table5[[#This Row],[Activity (Bq)]]/37000000000)</f>
        <v>2.0160000000000001E-11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 t="s">
        <v>909</v>
      </c>
      <c r="B41" s="9" t="s">
        <v>35</v>
      </c>
      <c r="C41" s="18">
        <v>6.0000000000000002E-5</v>
      </c>
      <c r="D41" s="31">
        <f>IF(Table5[[#This Row],[Mass (g)]]="","",Table5[[#This Row],[Mass (g)]]*VLOOKUP(Table5[[#This Row],[Nuclide]],Doedata,4)*37000000000)</f>
        <v>0.74592000000000003</v>
      </c>
      <c r="E41" s="10" t="s">
        <v>815</v>
      </c>
      <c r="F41" s="10" t="s">
        <v>31</v>
      </c>
      <c r="G41" s="10">
        <v>7</v>
      </c>
      <c r="H41" s="10" t="s">
        <v>835</v>
      </c>
      <c r="I41" s="10">
        <v>1</v>
      </c>
      <c r="J41" s="26">
        <f>IF(Table5[[#This Row],[Activity (Bq)]]="","",Table5[[#This Row],[Activity (Bq)]]/37000000000)</f>
        <v>2.0160000000000001E-11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 t="s">
        <v>910</v>
      </c>
      <c r="B42" s="9" t="s">
        <v>35</v>
      </c>
      <c r="C42" s="18">
        <v>6.0000000000000002E-5</v>
      </c>
      <c r="D42" s="31">
        <f>IF(Table5[[#This Row],[Mass (g)]]="","",Table5[[#This Row],[Mass (g)]]*VLOOKUP(Table5[[#This Row],[Nuclide]],Doedata,4)*37000000000)</f>
        <v>0.74592000000000003</v>
      </c>
      <c r="E42" s="10" t="s">
        <v>815</v>
      </c>
      <c r="F42" s="10" t="s">
        <v>31</v>
      </c>
      <c r="G42" s="10">
        <v>7</v>
      </c>
      <c r="H42" s="10" t="s">
        <v>835</v>
      </c>
      <c r="I42" s="10">
        <v>1</v>
      </c>
      <c r="J42" s="26">
        <f>IF(Table5[[#This Row],[Activity (Bq)]]="","",Table5[[#This Row],[Activity (Bq)]]/37000000000)</f>
        <v>2.0160000000000001E-11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 t="s">
        <v>911</v>
      </c>
      <c r="B43" s="9" t="s">
        <v>35</v>
      </c>
      <c r="C43" s="18">
        <v>6.0000000000000002E-5</v>
      </c>
      <c r="D43" s="31">
        <f>IF(Table5[[#This Row],[Mass (g)]]="","",Table5[[#This Row],[Mass (g)]]*VLOOKUP(Table5[[#This Row],[Nuclide]],Doedata,4)*37000000000)</f>
        <v>0.74592000000000003</v>
      </c>
      <c r="E43" s="10" t="s">
        <v>815</v>
      </c>
      <c r="F43" s="10" t="s">
        <v>31</v>
      </c>
      <c r="G43" s="10">
        <v>7</v>
      </c>
      <c r="H43" s="10" t="s">
        <v>835</v>
      </c>
      <c r="I43" s="10">
        <v>1</v>
      </c>
      <c r="J43" s="26">
        <f>IF(Table5[[#This Row],[Activity (Bq)]]="","",Table5[[#This Row],[Activity (Bq)]]/37000000000)</f>
        <v>2.0160000000000001E-11</v>
      </c>
      <c r="AD43" s="30" t="s">
        <v>74</v>
      </c>
      <c r="AE43" s="17"/>
      <c r="AF43" s="17"/>
      <c r="AG43" s="17" t="s">
        <v>833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2012-11-02T19:35:48Z</dcterms:modified>
</cp:coreProperties>
</file>