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codeName="ThisWorkbook" autoCompressPictures="0"/>
  <bookViews>
    <workbookView xWindow="3320" yWindow="0" windowWidth="22460" windowHeight="189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<sst xmlns="http://schemas.openxmlformats.org/spreadsheetml/2006/main" count="3255" uniqueCount="900">
  <si>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</si>
  <si>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</si>
  <si>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</si>
  <si>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</si>
  <si>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</si>
  <si>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</si>
  <si>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</si>
  <si>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</si>
  <si>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</si>
  <si>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</si>
  <si>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</si>
  <si>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</si>
  <si>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</si>
  <si>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</si>
  <si>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</si>
  <si>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</si>
  <si>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</si>
  <si>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</si>
  <si>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</si>
  <si>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</si>
  <si>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</si>
  <si>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</si>
  <si>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</si>
  <si>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</si>
  <si>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</si>
  <si>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</si>
  <si>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</si>
  <si>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</si>
  <si>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</si>
  <si>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</si>
  <si>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</si>
  <si>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</si>
  <si>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</si>
  <si>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</si>
  <si>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</si>
  <si>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</si>
  <si>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</si>
  <si>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</si>
  <si>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</si>
  <si>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</si>
  <si>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</si>
  <si>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</si>
  <si>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</si>
  <si>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</si>
  <si>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</si>
  <si>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</si>
  <si>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</si>
  <si>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</si>
  <si>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</si>
  <si>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</si>
  <si>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</si>
  <si>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</si>
  <si>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</si>
  <si>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</si>
  <si>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</si>
  <si>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</si>
  <si>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</si>
  <si>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</si>
  <si>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</si>
  <si>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</si>
  <si>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</si>
  <si>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</si>
  <si>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</si>
  <si>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</si>
  <si>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</si>
  <si>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</si>
  <si>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</si>
  <si>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</si>
  <si>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</si>
  <si>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</si>
  <si>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</si>
  <si>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</si>
  <si>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</si>
  <si>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</si>
  <si>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</si>
  <si>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</si>
  <si>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</si>
  <si>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</si>
  <si>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</si>
  <si>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</si>
  <si>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</si>
  <si>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</si>
  <si>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</si>
  <si>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</si>
  <si>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</si>
  <si>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</si>
  <si>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</si>
  <si>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</si>
  <si>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</si>
  <si>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</si>
  <si>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</si>
  <si>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</si>
  <si>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</si>
  <si>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</si>
  <si>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</si>
  <si>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</si>
  <si>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</si>
  <si>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</si>
  <si>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</si>
  <si>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</si>
  <si>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</si>
  <si>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</si>
  <si>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</si>
  <si>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</si>
  <si>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</si>
  <si>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</si>
  <si>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</si>
  <si>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</si>
  <si>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</si>
  <si>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</si>
  <si>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</si>
  <si>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</si>
  <si>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</si>
  <si>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</si>
  <si>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</si>
  <si>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</si>
  <si>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</si>
  <si>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</si>
  <si>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</si>
  <si>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</si>
  <si>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</si>
  <si>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</si>
  <si>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</si>
  <si>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</si>
  <si>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</si>
  <si>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</si>
  <si>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</si>
  <si>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</si>
  <si>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</si>
  <si>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</si>
  <si>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</si>
  <si>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</si>
  <si>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</si>
  <si>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</si>
  <si>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</si>
  <si>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</si>
  <si>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</si>
  <si>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</si>
  <si>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</si>
  <si>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</si>
  <si>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</si>
  <si>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</si>
  <si>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</si>
  <si>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</si>
  <si>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</si>
  <si>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</si>
  <si>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</si>
  <si>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</si>
  <si>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</si>
  <si>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</si>
  <si>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</si>
  <si>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</si>
  <si>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</si>
  <si>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</si>
  <si>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</si>
  <si>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</si>
  <si>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</si>
  <si>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</si>
  <si>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</si>
  <si>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</si>
  <si>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</si>
  <si>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</si>
  <si>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</si>
  <si>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</si>
  <si>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</si>
  <si>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</si>
  <si>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</si>
  <si>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</si>
  <si>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</si>
  <si>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</si>
  <si>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</si>
  <si>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</si>
  <si>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</si>
  <si>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</si>
  <si>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</si>
  <si>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</si>
  <si>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</si>
  <si>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</si>
  <si>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</si>
  <si>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</si>
  <si>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</si>
  <si>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</si>
  <si>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</si>
  <si>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</si>
  <si>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</si>
  <si>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</si>
  <si>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</si>
  <si>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</si>
  <si>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</si>
  <si>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</si>
  <si>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</si>
  <si>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</si>
  <si>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</si>
  <si>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</si>
  <si>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</si>
  <si>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</si>
  <si>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</si>
  <si>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</si>
  <si>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</si>
  <si>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</si>
  <si>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</si>
  <si>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</si>
  <si>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</si>
  <si>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</si>
  <si>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</si>
  <si>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</si>
  <si>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</si>
  <si>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</si>
  <si>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</si>
  <si>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</si>
  <si>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</si>
  <si>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</si>
  <si>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</si>
  <si>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</si>
  <si>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</si>
  <si>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</si>
  <si>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</si>
  <si>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</si>
  <si>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</si>
  <si>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</si>
  <si>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</si>
  <si>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</si>
  <si>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</si>
  <si>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</si>
  <si>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</si>
  <si>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</si>
  <si>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</si>
  <si>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</si>
  <si>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</si>
  <si>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</si>
  <si>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</si>
  <si>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</si>
  <si>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</si>
  <si>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</si>
  <si>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</si>
  <si>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</si>
  <si>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</si>
  <si>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</si>
  <si>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</si>
  <si>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</si>
  <si>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</si>
  <si>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</si>
  <si>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</si>
  <si>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</si>
  <si>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</si>
  <si>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</si>
  <si>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</si>
  <si>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</si>
  <si>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</si>
  <si>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</si>
  <si>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</si>
  <si>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</si>
  <si>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</si>
  <si>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</si>
  <si>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</si>
  <si>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</si>
  <si>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</si>
  <si>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</si>
  <si>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</si>
  <si>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</si>
  <si>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</si>
  <si>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</si>
  <si>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</si>
  <si>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</si>
  <si>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</si>
  <si>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</si>
  <si>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</si>
  <si>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</si>
  <si>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</si>
  <si>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</si>
  <si>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</si>
  <si>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</si>
  <si>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</si>
  <si>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</si>
  <si>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</si>
  <si>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</si>
  <si>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</si>
  <si>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</si>
  <si>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</si>
  <si>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</si>
  <si>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</si>
  <si>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</si>
  <si>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</si>
  <si>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</si>
  <si>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</si>
  <si>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</si>
  <si>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</si>
  <si>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</si>
  <si>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</si>
  <si>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</si>
  <si>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</si>
  <si>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</si>
  <si>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</si>
  <si>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</si>
  <si>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</si>
  <si>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</si>
  <si>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</si>
  <si>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</si>
  <si>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</si>
  <si>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</si>
  <si>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</si>
  <si>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</si>
  <si>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</si>
  <si>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</si>
  <si>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</si>
  <si>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</si>
  <si>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</si>
  <si>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</si>
  <si>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</si>
  <si>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</si>
  <si>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</si>
  <si>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</si>
  <si>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</si>
  <si>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</si>
  <si>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</si>
  <si>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</si>
  <si>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</si>
  <si>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</si>
  <si>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</si>
  <si>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</si>
  <si>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</si>
  <si>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</si>
  <si>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</si>
  <si>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</si>
  <si>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</si>
  <si>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</si>
  <si>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</si>
  <si>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</si>
  <si>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</si>
  <si>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</si>
  <si>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</si>
  <si>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</si>
  <si>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</si>
  <si>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</si>
  <si>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</si>
  <si>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</si>
  <si>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</si>
  <si>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</si>
  <si>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</si>
  <si>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</si>
  <si>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</si>
  <si>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</si>
  <si>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</si>
  <si>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</si>
  <si>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</si>
  <si>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</si>
  <si>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</si>
  <si>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</si>
  <si>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</si>
  <si>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</si>
  <si>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</si>
  <si>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</si>
  <si>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</si>
  <si>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</si>
  <si>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</si>
  <si>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</si>
  <si>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</si>
  <si>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</si>
  <si>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</si>
  <si>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</si>
  <si>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</si>
  <si>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</si>
  <si>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</si>
  <si>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</si>
  <si>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</si>
  <si>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</si>
  <si>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</si>
  <si>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</si>
  <si>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</si>
  <si>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</si>
  <si>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</si>
  <si>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</si>
  <si>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</si>
  <si>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</si>
  <si>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</si>
  <si>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</si>
  <si>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</si>
  <si>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</si>
  <si>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</si>
  <si>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</si>
  <si>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</si>
  <si>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</si>
  <si>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</si>
  <si>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</si>
  <si>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</si>
  <si>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</si>
  <si>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</si>
  <si>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</si>
  <si>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</si>
  <si>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</si>
  <si>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</si>
  <si>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</si>
  <si>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</si>
  <si>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</si>
  <si>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</si>
  <si>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</si>
  <si>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</si>
  <si>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</si>
  <si>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</si>
  <si>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</si>
  <si>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</si>
  <si>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</si>
  <si>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</si>
  <si>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</si>
  <si>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</si>
  <si>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</si>
  <si>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</si>
  <si>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</si>
  <si>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</si>
  <si>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</si>
  <si>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</si>
  <si>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</si>
  <si>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</si>
  <si>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</si>
  <si>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</si>
  <si>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</si>
  <si>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</si>
  <si>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</si>
  <si>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</si>
  <si>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</si>
  <si>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</si>
  <si>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</si>
  <si>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</si>
  <si>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</si>
  <si>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</si>
  <si>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</si>
  <si>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</si>
  <si>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</si>
  <si>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</si>
  <si>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</si>
  <si>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</si>
  <si>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</si>
  <si>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</si>
  <si>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</si>
  <si>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</si>
  <si>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</si>
  <si>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</si>
  <si>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</si>
  <si>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</si>
  <si>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</si>
  <si>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</si>
  <si>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</si>
  <si>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</si>
  <si>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</si>
  <si>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</si>
  <si>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</si>
  <si>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</si>
  <si>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</si>
  <si>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</si>
  <si>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</si>
  <si>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</si>
  <si>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</si>
  <si>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</si>
  <si>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</si>
  <si>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</si>
  <si>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</si>
  <si>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</si>
  <si>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</si>
  <si>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</si>
  <si>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</si>
  <si>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</si>
  <si>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</si>
  <si>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</si>
  <si>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</si>
  <si>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</si>
  <si>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</si>
  <si>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</si>
  <si>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</si>
  <si>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</si>
  <si>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</si>
  <si>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</si>
  <si>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</si>
  <si>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</si>
  <si>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</si>
  <si>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</si>
  <si>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</si>
  <si>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</si>
  <si>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</si>
  <si>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</si>
  <si>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</si>
  <si>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</si>
  <si>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</si>
  <si>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</si>
  <si>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</si>
  <si>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</si>
  <si>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</si>
  <si>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</si>
  <si>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</si>
  <si>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</si>
  <si>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</si>
  <si>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</si>
  <si>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</si>
  <si>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</si>
  <si>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</si>
  <si>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</si>
  <si>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</si>
  <si>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</si>
  <si>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</si>
  <si>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</si>
  <si>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</si>
  <si>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</si>
  <si>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</si>
  <si>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</si>
  <si>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</si>
  <si>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</si>
  <si>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</si>
  <si>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</si>
  <si>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</si>
  <si>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</si>
  <si>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</si>
  <si>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</si>
  <si>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</si>
  <si>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</si>
  <si>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</si>
  <si>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</si>
  <si>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</si>
  <si>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</si>
  <si>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</si>
  <si>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</si>
  <si>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</si>
  <si>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</si>
  <si>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</si>
  <si>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</si>
  <si>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</si>
  <si>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</si>
  <si>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</si>
  <si>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</si>
  <si>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</si>
  <si>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</si>
  <si>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</si>
  <si>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</si>
  <si>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</si>
  <si>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</si>
  <si>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</si>
  <si>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</si>
  <si>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</si>
  <si>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</si>
  <si>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</si>
  <si>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</si>
  <si>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</si>
  <si>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</si>
  <si>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</si>
  <si>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</si>
  <si>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</si>
  <si>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</si>
  <si>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</si>
  <si>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</si>
  <si>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</si>
  <si>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</si>
  <si>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</si>
  <si>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</si>
  <si>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</si>
  <si>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</si>
  <si>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</si>
  <si>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</si>
  <si>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</si>
  <si>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</si>
  <si>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</si>
  <si>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</si>
  <si>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</si>
  <si>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</si>
  <si>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</si>
  <si>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</si>
  <si>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</si>
  <si>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</si>
  <si>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</si>
  <si>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</si>
  <si>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</si>
  <si>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</si>
  <si>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</si>
  <si>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</si>
  <si>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</si>
  <si>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</si>
  <si>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</si>
  <si>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</si>
  <si>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</si>
  <si>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</si>
  <si>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</si>
  <si>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</si>
  <si>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</si>
  <si>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</si>
  <si>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</si>
  <si>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</si>
  <si>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</si>
  <si>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</si>
  <si>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</si>
  <si>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</si>
  <si>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</si>
  <si>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</si>
  <si>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</si>
  <si>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</si>
  <si>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</si>
  <si>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</si>
  <si>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</si>
  <si>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</si>
  <si>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</si>
  <si>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</si>
  <si>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</si>
  <si>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</si>
  <si>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</si>
  <si>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</si>
  <si>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</si>
  <si>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</si>
  <si>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</si>
  <si>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</si>
  <si>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</si>
  <si>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</si>
  <si>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</si>
  <si>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</si>
  <si>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</si>
  <si>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</si>
  <si>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</si>
  <si>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</si>
  <si>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</si>
  <si>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</si>
  <si>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</si>
  <si>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</si>
  <si>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</si>
  <si>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</si>
  <si>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</si>
  <si>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</si>
  <si>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</si>
  <si>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</si>
  <si>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</si>
  <si>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</si>
  <si>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</si>
  <si>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</si>
  <si>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</si>
  <si>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</si>
  <si>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</si>
  <si>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</si>
  <si>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</si>
  <si>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</si>
  <si>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</si>
  <si>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</si>
  <si>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</si>
  <si>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</si>
  <si>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</si>
  <si>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</si>
  <si>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</si>
  <si>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</si>
  <si>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</si>
  <si>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</si>
  <si>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</si>
  <si>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</si>
  <si>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</si>
  <si>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</si>
  <si>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</si>
  <si>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</si>
  <si>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</si>
  <si>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</si>
  <si>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</si>
  <si>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</si>
  <si>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</si>
  <si>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</si>
  <si>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</si>
  <si>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</si>
  <si>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</si>
  <si>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</si>
  <si>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</si>
  <si>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</si>
  <si>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</si>
  <si>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</si>
  <si>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</si>
  <si>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</si>
  <si>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</si>
  <si>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</si>
  <si>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</si>
  <si>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</si>
  <si>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</si>
  <si>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</si>
  <si>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</si>
  <si>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</si>
  <si>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</si>
  <si>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</si>
  <si>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</si>
  <si>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</si>
  <si>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</si>
  <si>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</si>
  <si>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</si>
  <si>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</si>
  <si>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</si>
  <si>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</si>
  <si>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</si>
  <si>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</si>
  <si>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</si>
  <si>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</si>
  <si>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</si>
  <si>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</si>
  <si>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</si>
  <si>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</si>
  <si>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</si>
  <si>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</si>
  <si>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</si>
  <si>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</si>
  <si>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</si>
  <si>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</si>
  <si>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</si>
  <si>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</si>
  <si>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</si>
  <si>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</si>
  <si>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</si>
  <si>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</si>
  <si>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</si>
  <si>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</si>
  <si>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</si>
  <si>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</si>
  <si>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</si>
  <si>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</si>
  <si>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</si>
  <si>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</si>
  <si>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</si>
  <si>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</si>
  <si>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</si>
  <si>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</si>
  <si>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</si>
  <si>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</si>
  <si>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</si>
  <si>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</si>
  <si>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</si>
  <si>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</si>
  <si>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</si>
  <si>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</si>
  <si>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</si>
  <si>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</si>
  <si>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</si>
  <si>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</si>
  <si>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</si>
  <si>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</si>
  <si>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</si>
  <si>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</si>
  <si>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</si>
  <si>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</si>
  <si>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</si>
  <si>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</si>
  <si>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</si>
  <si>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</si>
  <si>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</si>
  <si>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</si>
  <si>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</si>
  <si>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</si>
  <si>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</si>
  <si>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</si>
  <si>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</si>
  <si>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</si>
  <si>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</si>
  <si>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</si>
  <si>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</si>
  <si>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</si>
  <si>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</si>
  <si>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</si>
  <si>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</si>
  <si>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</si>
  <si>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</si>
  <si>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</si>
  <si>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</si>
  <si>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</si>
  <si>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</si>
  <si>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</si>
  <si>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</si>
  <si>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</si>
  <si>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</si>
  <si>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</si>
  <si>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</si>
  <si>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</si>
  <si>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</si>
  <si>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</si>
  <si>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</si>
  <si>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</si>
  <si>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</si>
  <si>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</si>
  <si>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</si>
  <si>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</si>
  <si>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</si>
  <si>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</si>
  <si>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</si>
  <si>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</si>
  <si>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</si>
  <si>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</si>
  <si>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</si>
  <si>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</si>
  <si>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</si>
  <si>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</si>
  <si>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</si>
  <si>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</si>
  <si>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</si>
  <si>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</si>
  <si>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</si>
  <si>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</si>
  <si>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</si>
  <si>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</si>
  <si>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</si>
  <si>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</si>
  <si>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</si>
  <si>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</si>
  <si>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</si>
  <si>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</si>
  <si>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</si>
  <si>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</si>
  <si>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</si>
  <si>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</si>
  <si>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</si>
  <si>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</si>
  <si>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</si>
  <si>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</si>
  <si>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</si>
  <si>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</si>
  <si>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</si>
  <si>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</si>
  <si>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</si>
  <si>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</si>
  <si>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</si>
  <si>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</si>
  <si>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</si>
  <si>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</si>
  <si>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</si>
  <si>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</si>
  <si>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</si>
  <si>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</si>
  <si>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</si>
  <si>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</si>
  <si>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</si>
  <si>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</si>
  <si>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</si>
  <si>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</si>
  <si>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</si>
  <si>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</si>
  <si>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</si>
  <si>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</si>
  <si>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</si>
  <si>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</si>
  <si>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</si>
  <si>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</si>
  <si>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</si>
  <si>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</si>
  <si>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</si>
  <si>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</si>
  <si>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</si>
  <si>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</si>
  <si>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</si>
  <si>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</si>
  <si>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</si>
  <si>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</si>
  <si>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</si>
  <si>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</si>
  <si>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</si>
  <si>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</si>
  <si>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</si>
  <si>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</si>
  <si>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</si>
  <si>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</si>
  <si>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</si>
  <si>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</si>
  <si>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</si>
  <si>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</si>
  <si>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</si>
  <si>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</si>
  <si>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</si>
  <si>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</si>
  <si>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</si>
  <si>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</si>
  <si>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</si>
  <si>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</si>
  <si>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</si>
  <si>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</si>
  <si>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</si>
  <si>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</si>
  <si>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</si>
  <si>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</si>
  <si>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</si>
  <si>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</si>
  <si>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</si>
  <si>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</si>
  <si>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</si>
  <si>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</si>
  <si>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</si>
  <si>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</si>
  <si>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</si>
  <si>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</si>
  <si>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</si>
  <si>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</si>
  <si>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</si>
  <si>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</si>
  <si>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</si>
  <si>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</si>
  <si>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</si>
  <si>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</si>
  <si>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</si>
  <si>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</si>
  <si>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3480-3666</t>
  </si>
  <si>
    <t>23 May, 2012</t>
  </si>
  <si>
    <t>20-25 June, 2012</t>
  </si>
  <si>
    <t>25 June, 2012</t>
  </si>
  <si>
    <t>in progress</t>
  </si>
  <si>
    <t>solid</t>
  </si>
  <si>
    <t>CD1</t>
  </si>
  <si>
    <t>UJ121</t>
  </si>
  <si>
    <t>UJ122</t>
  </si>
  <si>
    <t>UJ123</t>
  </si>
  <si>
    <t>UJ124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</si>
</sst>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D1" zoomScale="125" zoomScaleNormal="125" zoomScalePageLayoutView="125" workbookViewId="0">
      <pane ySplit="23" topLeftCell="A24" activePane="bottomLeft" state="frozenSplit"/>
      <selection activeCell="C5" sqref="C5"/>
      <selection pane="bottomLeft" activeCell="H25" sqref="H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884</v>
      </c>
    </row>
    <row r="8" spans="1:3">
      <c r="A8" s="18" t="s">
        <v>13</v>
      </c>
      <c r="B8" s="11" t="s">
        <v>885</v>
      </c>
    </row>
    <row r="9" spans="1:3">
      <c r="A9" s="18" t="s">
        <v>14</v>
      </c>
      <c r="B9" s="11" t="s">
        <v>886</v>
      </c>
    </row>
    <row r="10" spans="1:3">
      <c r="A10" s="18" t="s">
        <v>15</v>
      </c>
      <c r="B10" s="11">
        <v>87545</v>
      </c>
    </row>
    <row r="11" spans="1:3">
      <c r="A11" s="18" t="s">
        <v>809</v>
      </c>
      <c r="B11" s="11" t="s">
        <v>887</v>
      </c>
    </row>
    <row r="12" spans="1:3">
      <c r="A12" s="18" t="s">
        <v>26</v>
      </c>
      <c r="B12" s="23" t="s">
        <v>888</v>
      </c>
    </row>
    <row r="13" spans="1:3">
      <c r="A13" s="18" t="s">
        <v>839</v>
      </c>
      <c r="B13" s="12" t="s">
        <v>889</v>
      </c>
    </row>
    <row r="14" spans="1:3">
      <c r="A14" s="18" t="s">
        <v>16</v>
      </c>
      <c r="B14" s="30" t="s">
        <v>890</v>
      </c>
    </row>
    <row r="15" spans="1:3">
      <c r="A15" s="18" t="s">
        <v>41</v>
      </c>
      <c r="B15" s="12">
        <v>41215</v>
      </c>
      <c r="C15" s="9" t="s">
        <v>854</v>
      </c>
    </row>
    <row r="16" spans="1:3">
      <c r="A16" s="18" t="s">
        <v>40</v>
      </c>
      <c r="B16" s="14" t="s">
        <v>891</v>
      </c>
      <c r="C16" s="9" t="s">
        <v>854</v>
      </c>
    </row>
    <row r="17" spans="1:34">
      <c r="A17" s="18" t="s">
        <v>811</v>
      </c>
      <c r="B17" s="13" t="s">
        <v>892</v>
      </c>
      <c r="C17" s="9" t="s">
        <v>853</v>
      </c>
    </row>
    <row r="18" spans="1:34">
      <c r="A18" s="18" t="s">
        <v>42</v>
      </c>
      <c r="B18" s="11" t="s">
        <v>893</v>
      </c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40">
        <v>5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895</v>
      </c>
      <c r="B24" s="9" t="s">
        <v>159</v>
      </c>
      <c r="C24" s="19">
        <v>4.0000000000000002E-4</v>
      </c>
      <c r="D24" s="32">
        <f>IF(Table5[[#This Row],[Mass (g)]]="","",Table5[[#This Row],[Mass (g)]]*VLOOKUP(Table5[[#This Row],[Nuclide]],Doedata,4)*37000000000)</f>
        <v>38184000000</v>
      </c>
      <c r="E24" s="10" t="s">
        <v>894</v>
      </c>
      <c r="F24" s="10" t="s">
        <v>823</v>
      </c>
      <c r="G24" s="10">
        <v>7</v>
      </c>
      <c r="H24" s="10" t="s">
        <v>32</v>
      </c>
      <c r="I24" s="10" t="s">
        <v>895</v>
      </c>
      <c r="J24" s="27">
        <f>IF(Table5[[#This Row],[Activity (Bq)]]="","",Table5[[#This Row],[Activity (Bq)]]/37000000000)</f>
        <v>1.032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896</v>
      </c>
      <c r="B25" s="9" t="s">
        <v>849</v>
      </c>
      <c r="C25" s="19">
        <v>1</v>
      </c>
      <c r="D25" s="32">
        <f>IF(Table5[[#This Row],[Mass (g)]]="","",Table5[[#This Row],[Mass (g)]]*VLOOKUP(Table5[[#This Row],[Nuclide]],Doedata,4)*37000000000)</f>
        <v>25167.468079999999</v>
      </c>
      <c r="E25" s="10" t="s">
        <v>894</v>
      </c>
      <c r="F25" s="10" t="s">
        <v>31</v>
      </c>
      <c r="G25" s="10">
        <v>7</v>
      </c>
      <c r="H25" s="10" t="s">
        <v>32</v>
      </c>
      <c r="I25" s="10"/>
      <c r="J25" s="27">
        <f>IF(Table5[[#This Row],[Activity (Bq)]]="","",Table5[[#This Row],[Activity (Bq)]]/37000000000)</f>
        <v>6.8020183999999997E-7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897</v>
      </c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898</v>
      </c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899</v>
      </c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2012-06-12T22:18:49Z</dcterms:modified>
</cp:coreProperties>
</file>