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codeName="ThisWorkbook" autoCompressPictures="0"/>
  <bookViews>
    <workbookView xWindow="240" yWindow="2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<sst xmlns="http://schemas.openxmlformats.org/spreadsheetml/2006/main" count="3251" uniqueCount="892">
  <si>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</si>
  <si>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</si>
  <si>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</si>
  <si>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</si>
  <si>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</si>
  <si>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</si>
  <si>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</si>
  <si>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</si>
  <si>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</si>
  <si>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</si>
  <si>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</si>
  <si>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</si>
  <si>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</si>
  <si>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</si>
  <si>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</si>
  <si>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</si>
  <si>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</si>
  <si>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</si>
  <si>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</si>
  <si>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</si>
  <si>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</si>
  <si>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</si>
  <si>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</si>
  <si>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</si>
  <si>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</si>
  <si>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</si>
  <si>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</si>
  <si>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</si>
  <si>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</si>
  <si>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</si>
  <si>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</si>
  <si>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</si>
  <si>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</si>
  <si>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</si>
  <si>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</si>
  <si>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</si>
  <si>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</si>
  <si>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</si>
  <si>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</si>
  <si>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</si>
  <si>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</si>
  <si>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</si>
  <si>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</si>
  <si>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</si>
  <si>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</si>
  <si>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</si>
  <si>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</si>
  <si>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</si>
  <si>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</si>
  <si>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</si>
  <si>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</si>
  <si>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</si>
  <si>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</si>
  <si>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</si>
  <si>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</si>
  <si>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</si>
  <si>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</si>
  <si>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</si>
  <si>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</si>
  <si>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</si>
  <si>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</si>
  <si>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</si>
  <si>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</si>
  <si>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</si>
  <si>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</si>
  <si>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</si>
  <si>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</si>
  <si>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</si>
  <si>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</si>
  <si>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</si>
  <si>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</si>
  <si>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</si>
  <si>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</si>
  <si>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</si>
  <si>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</si>
  <si>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</si>
  <si>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</si>
  <si>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</si>
  <si>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</si>
  <si>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</si>
  <si>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</si>
  <si>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</si>
  <si>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</si>
  <si>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</si>
  <si>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</si>
  <si>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</si>
  <si>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</si>
  <si>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</si>
  <si>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</si>
  <si>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</si>
  <si>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</si>
  <si>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</si>
  <si>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</si>
  <si>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</si>
  <si>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</si>
  <si>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</si>
  <si>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</si>
  <si>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</si>
  <si>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</si>
  <si>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</si>
  <si>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</si>
  <si>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</si>
  <si>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</si>
  <si>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</si>
  <si>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</si>
  <si>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</si>
  <si>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</si>
  <si>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</si>
  <si>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</si>
  <si>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</si>
  <si>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</si>
  <si>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</si>
  <si>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</si>
  <si>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</si>
  <si>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</si>
  <si>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</si>
  <si>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</si>
  <si>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</si>
  <si>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</si>
  <si>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</si>
  <si>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</si>
  <si>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</si>
  <si>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</si>
  <si>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</si>
  <si>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</si>
  <si>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</si>
  <si>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</si>
  <si>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</si>
  <si>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</si>
  <si>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</si>
  <si>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</si>
  <si>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</si>
  <si>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</si>
  <si>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</si>
  <si>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</si>
  <si>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</si>
  <si>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</si>
  <si>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</si>
  <si>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</si>
  <si>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</si>
  <si>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</si>
  <si>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</si>
  <si>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</si>
  <si>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</si>
  <si>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</si>
  <si>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</si>
  <si>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</si>
  <si>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</si>
  <si>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</si>
  <si>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</si>
  <si>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</si>
  <si>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</si>
  <si>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</si>
  <si>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</si>
  <si>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</si>
  <si>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</si>
  <si>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</si>
  <si>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</si>
  <si>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</si>
  <si>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</si>
  <si>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</si>
  <si>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</si>
  <si>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</si>
  <si>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</si>
  <si>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</si>
  <si>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</si>
  <si>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</si>
  <si>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</si>
  <si>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</si>
  <si>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</si>
  <si>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</si>
  <si>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</si>
  <si>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</si>
  <si>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</si>
  <si>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</si>
  <si>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</si>
  <si>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</si>
  <si>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</si>
  <si>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</si>
  <si>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</si>
  <si>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</si>
  <si>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</si>
  <si>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</si>
  <si>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</si>
  <si>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</si>
  <si>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</si>
  <si>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</si>
  <si>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</si>
  <si>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</si>
  <si>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</si>
  <si>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</si>
  <si>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</si>
  <si>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</si>
  <si>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</si>
  <si>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</si>
  <si>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</si>
  <si>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</si>
  <si>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</si>
  <si>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</si>
  <si>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</si>
  <si>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</si>
  <si>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</si>
  <si>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</si>
  <si>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</si>
  <si>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</si>
  <si>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</si>
  <si>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</si>
  <si>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</si>
  <si>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</si>
  <si>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</si>
  <si>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</si>
  <si>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</si>
  <si>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</si>
  <si>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</si>
  <si>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</si>
  <si>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</si>
  <si>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</si>
  <si>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</si>
  <si>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</si>
  <si>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</si>
  <si>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</si>
  <si>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</si>
  <si>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</si>
  <si>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</si>
  <si>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</si>
  <si>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</si>
  <si>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</si>
  <si>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</si>
  <si>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</si>
  <si>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</si>
  <si>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</si>
  <si>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</si>
  <si>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</si>
  <si>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</si>
  <si>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</si>
  <si>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</si>
  <si>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</si>
  <si>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</si>
  <si>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</si>
  <si>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</si>
  <si>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</si>
  <si>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</si>
  <si>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</si>
  <si>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</si>
  <si>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</si>
  <si>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</si>
  <si>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</si>
  <si>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</si>
  <si>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</si>
  <si>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</si>
  <si>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</si>
  <si>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</si>
  <si>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</si>
  <si>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</si>
  <si>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</si>
  <si>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</si>
  <si>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</si>
  <si>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</si>
  <si>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</si>
  <si>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</si>
  <si>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</si>
  <si>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</si>
  <si>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</si>
  <si>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</si>
  <si>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</si>
  <si>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</si>
  <si>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</si>
  <si>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</si>
  <si>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</si>
  <si>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</si>
  <si>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</si>
  <si>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</si>
  <si>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</si>
  <si>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</si>
  <si>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</si>
  <si>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</si>
  <si>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</si>
  <si>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</si>
  <si>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</si>
  <si>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</si>
  <si>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</si>
  <si>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</si>
  <si>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</si>
  <si>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</si>
  <si>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</si>
  <si>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</si>
  <si>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</si>
  <si>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</si>
  <si>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</si>
  <si>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</si>
  <si>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</si>
  <si>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</si>
  <si>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</si>
  <si>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</si>
  <si>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</si>
  <si>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</si>
  <si>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</si>
  <si>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</si>
  <si>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</si>
  <si>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</si>
  <si>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</si>
  <si>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</si>
  <si>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</si>
  <si>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</si>
  <si>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</si>
  <si>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</si>
  <si>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</si>
  <si>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</si>
  <si>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</si>
  <si>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</si>
  <si>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</si>
  <si>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</si>
  <si>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</si>
  <si>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</si>
  <si>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</si>
  <si>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</si>
  <si>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</si>
  <si>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</si>
  <si>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</si>
  <si>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</si>
  <si>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</si>
  <si>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</si>
  <si>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</si>
  <si>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</si>
  <si>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</si>
  <si>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</si>
  <si>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</si>
  <si>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</si>
  <si>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</si>
  <si>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</si>
  <si>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</si>
  <si>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</si>
  <si>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</si>
  <si>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</si>
  <si>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</si>
  <si>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</si>
  <si>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</si>
  <si>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</si>
  <si>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</si>
  <si>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</si>
  <si>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</si>
  <si>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</si>
  <si>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</si>
  <si>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</si>
  <si>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</si>
  <si>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</si>
  <si>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</si>
  <si>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</si>
  <si>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</si>
  <si>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</si>
  <si>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</si>
  <si>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</si>
  <si>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</si>
  <si>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</si>
  <si>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</si>
  <si>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</si>
  <si>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</si>
  <si>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</si>
  <si>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</si>
  <si>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</si>
  <si>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</si>
  <si>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</si>
  <si>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</si>
  <si>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</si>
  <si>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</si>
  <si>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</si>
  <si>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</si>
  <si>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</si>
  <si>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</si>
  <si>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</si>
  <si>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</si>
  <si>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</si>
  <si>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</si>
  <si>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</si>
  <si>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</si>
  <si>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</si>
  <si>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</si>
  <si>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</si>
  <si>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</si>
  <si>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</si>
  <si>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</si>
  <si>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</si>
  <si>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</si>
  <si>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</si>
  <si>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</si>
  <si>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</si>
  <si>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</si>
  <si>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</si>
  <si>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</si>
  <si>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</si>
  <si>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</si>
  <si>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</si>
  <si>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</si>
  <si>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</si>
  <si>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</si>
  <si>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</si>
  <si>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</si>
  <si>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</si>
  <si>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</si>
  <si>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</si>
  <si>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</si>
  <si>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</si>
  <si>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</si>
  <si>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</si>
  <si>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</si>
  <si>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</si>
  <si>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</si>
  <si>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</si>
  <si>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</si>
  <si>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</si>
  <si>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</si>
  <si>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</si>
  <si>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</si>
  <si>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</si>
  <si>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</si>
  <si>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</si>
  <si>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</si>
  <si>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</si>
  <si>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</si>
  <si>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</si>
  <si>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</si>
  <si>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</si>
  <si>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</si>
  <si>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</si>
  <si>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</si>
  <si>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</si>
  <si>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</si>
  <si>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</si>
  <si>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</si>
  <si>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</si>
  <si>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</si>
  <si>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</si>
  <si>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</si>
  <si>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</si>
  <si>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</si>
  <si>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</si>
  <si>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</si>
  <si>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</si>
  <si>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</si>
  <si>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</si>
  <si>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</si>
  <si>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</si>
  <si>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</si>
  <si>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</si>
  <si>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</si>
  <si>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</si>
  <si>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</si>
  <si>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</si>
  <si>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</si>
  <si>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</si>
  <si>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</si>
  <si>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</si>
  <si>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</si>
  <si>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</si>
  <si>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</si>
  <si>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</si>
  <si>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</si>
  <si>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</si>
  <si>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</si>
  <si>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</si>
  <si>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</si>
  <si>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</si>
  <si>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</si>
  <si>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</si>
  <si>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</si>
  <si>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</si>
  <si>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</si>
  <si>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</si>
  <si>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</si>
  <si>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</si>
  <si>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</si>
  <si>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</si>
  <si>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</si>
  <si>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</si>
  <si>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</si>
  <si>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</si>
  <si>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</si>
  <si>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</si>
  <si>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</si>
  <si>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</si>
  <si>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</si>
  <si>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</si>
  <si>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</si>
  <si>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</si>
  <si>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</si>
  <si>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</si>
  <si>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</si>
  <si>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</si>
  <si>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</si>
  <si>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</si>
  <si>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</si>
  <si>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</si>
  <si>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</si>
  <si>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</si>
  <si>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</si>
  <si>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</si>
  <si>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</si>
  <si>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</si>
  <si>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</si>
  <si>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</si>
  <si>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</si>
  <si>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</si>
  <si>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</si>
  <si>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</si>
  <si>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</si>
  <si>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</si>
  <si>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</si>
  <si>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</si>
  <si>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</si>
  <si>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</si>
  <si>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</si>
  <si>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</si>
  <si>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</si>
  <si>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</si>
  <si>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</si>
  <si>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</si>
  <si>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</si>
  <si>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</si>
  <si>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</si>
  <si>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</si>
  <si>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</si>
  <si>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</si>
  <si>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</si>
  <si>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</si>
  <si>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</si>
  <si>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</si>
  <si>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</si>
  <si>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</si>
  <si>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</si>
  <si>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</si>
  <si>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</si>
  <si>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</si>
  <si>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</si>
  <si>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</si>
  <si>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</si>
  <si>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</si>
  <si>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</si>
  <si>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</si>
  <si>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</si>
  <si>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</si>
  <si>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</si>
  <si>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</si>
  <si>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</si>
  <si>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</si>
  <si>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</si>
  <si>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</si>
  <si>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</si>
  <si>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</si>
  <si>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</si>
  <si>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</si>
  <si>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</si>
  <si>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</si>
  <si>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</si>
  <si>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</si>
  <si>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</si>
  <si>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</si>
  <si>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</si>
  <si>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</si>
  <si>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</si>
  <si>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</si>
  <si>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</si>
  <si>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</si>
  <si>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</si>
  <si>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</si>
  <si>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</si>
  <si>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</si>
  <si>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</si>
  <si>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</si>
  <si>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</si>
  <si>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</si>
  <si>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</si>
  <si>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</si>
  <si>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</si>
  <si>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</si>
  <si>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</si>
  <si>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</si>
  <si>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</si>
  <si>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</si>
  <si>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</si>
  <si>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</si>
  <si>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</si>
  <si>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</si>
  <si>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</si>
  <si>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</si>
  <si>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</si>
  <si>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</si>
  <si>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</si>
  <si>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</si>
  <si>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</si>
  <si>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</si>
  <si>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</si>
  <si>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</si>
  <si>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</si>
  <si>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</si>
  <si>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</si>
  <si>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</si>
  <si>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</si>
  <si>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</si>
  <si>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</si>
  <si>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</si>
  <si>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</si>
  <si>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</si>
  <si>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</si>
  <si>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</si>
  <si>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</si>
  <si>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</si>
  <si>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</si>
  <si>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</si>
  <si>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</si>
  <si>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</si>
  <si>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</si>
  <si>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</si>
  <si>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</si>
  <si>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</si>
  <si>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</si>
  <si>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</si>
  <si>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</si>
  <si>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</si>
  <si>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</si>
  <si>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</si>
  <si>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</si>
  <si>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</si>
  <si>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</si>
  <si>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</si>
  <si>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</si>
  <si>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</si>
  <si>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</si>
  <si>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</si>
  <si>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</si>
  <si>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</si>
  <si>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</si>
  <si>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</si>
  <si>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</si>
  <si>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</si>
  <si>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</si>
  <si>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</si>
  <si>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</si>
  <si>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</si>
  <si>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</si>
  <si>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</si>
  <si>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</si>
  <si>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</si>
  <si>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</si>
  <si>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</si>
  <si>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</si>
  <si>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</si>
  <si>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</si>
  <si>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</si>
  <si>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</si>
  <si>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</si>
  <si>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</si>
  <si>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</si>
  <si>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</si>
  <si>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</si>
  <si>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</si>
  <si>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</si>
  <si>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</si>
  <si>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</si>
  <si>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</si>
  <si>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</si>
  <si>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</si>
  <si>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</si>
  <si>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</si>
  <si>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</si>
  <si>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</si>
  <si>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</si>
  <si>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</si>
  <si>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</si>
  <si>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</si>
  <si>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</si>
  <si>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</si>
  <si>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</si>
  <si>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</si>
  <si>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</si>
  <si>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</si>
  <si>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</si>
  <si>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</si>
  <si>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</si>
  <si>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</si>
  <si>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</si>
  <si>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</si>
  <si>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</si>
  <si>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</si>
  <si>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</si>
  <si>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</si>
  <si>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</si>
  <si>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</si>
  <si>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</si>
  <si>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</si>
  <si>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</si>
  <si>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</si>
  <si>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</si>
  <si>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</si>
  <si>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</si>
  <si>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</si>
  <si>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</si>
  <si>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</si>
  <si>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</si>
  <si>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</si>
  <si>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</si>
  <si>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</si>
  <si>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</si>
  <si>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</si>
  <si>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</si>
  <si>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</si>
  <si>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</si>
  <si>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</si>
  <si>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</si>
  <si>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</si>
  <si>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</si>
  <si>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</si>
  <si>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</si>
  <si>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</si>
  <si>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</si>
  <si>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</si>
  <si>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</si>
  <si>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</si>
  <si>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</si>
  <si>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</si>
  <si>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</si>
  <si>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</si>
  <si>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</si>
  <si>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</si>
  <si>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</si>
  <si>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</si>
  <si>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</si>
  <si>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</si>
  <si>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</si>
  <si>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</si>
  <si>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</si>
  <si>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</si>
  <si>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</si>
  <si>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</si>
  <si>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</si>
  <si>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</si>
  <si>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</si>
  <si>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</si>
  <si>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</si>
  <si>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</si>
  <si>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</si>
  <si>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</si>
  <si>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</si>
  <si>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</si>
  <si>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</si>
  <si>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</si>
  <si>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</si>
  <si>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</si>
  <si>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</si>
  <si>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</si>
  <si>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</si>
  <si>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</si>
  <si>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</si>
  <si>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</si>
  <si>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</si>
  <si>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</si>
  <si>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</si>
  <si>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</si>
  <si>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</si>
  <si>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</si>
  <si>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</si>
  <si>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</si>
  <si>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</si>
  <si>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</si>
  <si>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</si>
  <si>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</si>
  <si>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</si>
  <si>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</si>
  <si>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</si>
  <si>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</si>
  <si>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</si>
  <si>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</si>
  <si>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</si>
  <si>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</si>
  <si>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</si>
  <si>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</si>
  <si>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</si>
  <si>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</si>
  <si>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</si>
  <si>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</si>
  <si>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</si>
  <si>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</si>
  <si>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</si>
  <si>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</si>
  <si>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</si>
  <si>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</si>
  <si>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</si>
  <si>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</si>
  <si>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</si>
  <si>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</si>
  <si>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</si>
  <si>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</si>
  <si>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</si>
  <si>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</si>
  <si>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</si>
  <si>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</si>
  <si>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</si>
  <si>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</si>
  <si>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</si>
  <si>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</si>
  <si>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</si>
  <si>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</si>
  <si>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</si>
  <si>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</si>
  <si>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</si>
  <si>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</si>
  <si>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</si>
  <si>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</si>
  <si>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</si>
  <si>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</si>
  <si>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</si>
  <si>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</si>
  <si>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</si>
  <si>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</si>
  <si>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</si>
  <si>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</si>
  <si>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</si>
  <si>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</si>
  <si>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</si>
  <si>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</si>
  <si>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</si>
  <si>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</si>
  <si>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</si>
  <si>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</si>
  <si>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</si>
  <si>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</si>
  <si>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</si>
  <si>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</si>
  <si>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</si>
  <si>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</si>
  <si>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</si>
  <si>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</si>
  <si>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</si>
  <si>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</si>
  <si>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</si>
  <si>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</si>
  <si>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</si>
  <si>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</si>
  <si>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</si>
  <si>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</si>
  <si>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</si>
  <si>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</si>
  <si>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</si>
  <si>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</si>
  <si>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</si>
  <si>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</si>
  <si>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</si>
  <si>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</si>
  <si>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</si>
  <si>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</si>
  <si>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</si>
  <si>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</si>
  <si>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</si>
  <si>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</si>
  <si>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</si>
  <si>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</si>
  <si>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</si>
  <si>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</si>
  <si>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</si>
  <si>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</si>
  <si>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</si>
  <si>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</si>
  <si>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</si>
  <si>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</si>
  <si>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</si>
  <si>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</si>
  <si>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</si>
  <si>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</si>
  <si>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</si>
  <si>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</si>
  <si>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</si>
  <si>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</si>
  <si>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</si>
  <si>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</si>
  <si>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</si>
  <si>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</si>
  <si>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</si>
  <si>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</si>
  <si>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</si>
  <si>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</si>
  <si>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</si>
  <si>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</si>
  <si>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</si>
  <si>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</si>
  <si>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</si>
  <si>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</si>
  <si>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</si>
  <si>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</si>
  <si>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</si>
  <si>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</si>
  <si>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26 March</t>
  </si>
  <si>
    <t>na</t>
  </si>
  <si>
    <t>uo2=tm-0412-01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</si>
</sst>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714" activePane="bottomLeft" state="frozenSplit"/>
      <selection activeCell="C5" sqref="C5"/>
      <selection pane="bottomLeft" activeCell="I26" sqref="I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>
        <v>3480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41184</v>
      </c>
      <c r="C15" s="9" t="s">
        <v>854</v>
      </c>
    </row>
    <row r="16" spans="1:3">
      <c r="A16" s="17" t="s">
        <v>40</v>
      </c>
      <c r="B16" s="13">
        <v>41022</v>
      </c>
      <c r="C16" s="9" t="s">
        <v>854</v>
      </c>
    </row>
    <row r="17" spans="1:34">
      <c r="A17" s="17" t="s">
        <v>811</v>
      </c>
      <c r="B17" s="40">
        <v>41027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40</v>
      </c>
      <c r="D24" s="31">
        <f>IF(Table5[[#This Row],[Mass (g)]]="","",Table5[[#This Row],[Mass (g)]]*VLOOKUP(Table5[[#This Row],[Nuclide]],Doedata,4)*37000000000)</f>
        <v>497280</v>
      </c>
      <c r="E24" s="10" t="s">
        <v>30</v>
      </c>
      <c r="F24" s="10" t="s">
        <v>823</v>
      </c>
      <c r="G24" s="10">
        <v>30</v>
      </c>
      <c r="H24" s="10" t="s">
        <v>863</v>
      </c>
      <c r="I24" s="10">
        <v>1</v>
      </c>
      <c r="J24" s="26">
        <f>IF(Table5[[#This Row],[Activity (Bq)]]="","",Table5[[#This Row],[Activity (Bq)]]/37000000000)</f>
        <v>1.344E-5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0.1</v>
      </c>
      <c r="D25" s="31">
        <f>IF(Table5[[#This Row],[Mass (g)]]="","",Table5[[#This Row],[Mass (g)]]*VLOOKUP(Table5[[#This Row],[Nuclide]],Doedata,4)*37000000000)</f>
        <v>7992.0000000000009</v>
      </c>
      <c r="E25" s="10" t="s">
        <v>30</v>
      </c>
      <c r="F25" s="10" t="s">
        <v>823</v>
      </c>
      <c r="G25" s="10">
        <v>30</v>
      </c>
      <c r="H25" s="10" t="s">
        <v>863</v>
      </c>
      <c r="I25" s="10">
        <v>1</v>
      </c>
      <c r="J25" s="26">
        <f>IF(Table5[[#This Row],[Activity (Bq)]]="","",Table5[[#This Row],[Activity (Bq)]]/37000000000)</f>
        <v>2.1600000000000003E-7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4.0000000000000002E-4</v>
      </c>
      <c r="D26" s="31">
        <f>IF(Table5[[#This Row],[Mass (g)]]="","",Table5[[#This Row],[Mass (g)]]*VLOOKUP(Table5[[#This Row],[Nuclide]],Doedata,4)*37000000000)</f>
        <v>92500.000000000015</v>
      </c>
      <c r="E26" s="10" t="s">
        <v>30</v>
      </c>
      <c r="F26" s="10" t="s">
        <v>823</v>
      </c>
      <c r="G26" s="10">
        <v>30</v>
      </c>
      <c r="H26" s="10" t="s">
        <v>863</v>
      </c>
      <c r="I26" s="10">
        <v>1</v>
      </c>
      <c r="J26" s="26">
        <f>IF(Table5[[#This Row],[Activity (Bq)]]="","",Table5[[#This Row],[Activity (Bq)]]/37000000000)</f>
        <v>2.5000000000000002E-6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2012-03-26T14:17:53Z</dcterms:modified>
</cp:coreProperties>
</file>