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Sheet1" sheetId="7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<sst xmlns="http://schemas.openxmlformats.org/spreadsheetml/2006/main" count="3656" uniqueCount="901">
  <si>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</si>
  <si>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</si>
  <si>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</si>
  <si>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</si>
  <si>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</si>
  <si>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</si>
  <si>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</si>
  <si>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</si>
  <si>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</si>
  <si>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</si>
  <si>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</si>
  <si>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</si>
  <si>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</si>
  <si>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</si>
  <si>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</si>
  <si>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</si>
  <si>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</si>
  <si>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</si>
  <si>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</si>
  <si>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</si>
  <si>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</si>
  <si>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</si>
  <si>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</si>
  <si>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</si>
  <si>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</si>
  <si>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</si>
  <si>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</si>
  <si>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</si>
  <si>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</si>
  <si>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</si>
  <si>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</si>
  <si>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</si>
  <si>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</si>
  <si>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</si>
  <si>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</si>
  <si>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</si>
  <si>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</si>
  <si>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</si>
  <si>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</si>
  <si>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</si>
  <si>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</si>
  <si>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</si>
  <si>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</si>
  <si>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</si>
  <si>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</si>
  <si>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</si>
  <si>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</si>
  <si>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</si>
  <si>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</si>
  <si>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</si>
  <si>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</si>
  <si>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</si>
  <si>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</si>
  <si>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</si>
  <si>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</si>
  <si>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</si>
  <si>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</si>
  <si>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</si>
  <si>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</si>
  <si>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</si>
  <si>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</si>
  <si>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</si>
  <si>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</si>
  <si>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</si>
  <si>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</si>
  <si>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</si>
  <si>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</si>
  <si>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</si>
  <si>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</si>
  <si>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</si>
  <si>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</si>
  <si>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</si>
  <si>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</si>
  <si>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</si>
  <si>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</si>
  <si>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</si>
  <si>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</si>
  <si>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</si>
  <si>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</si>
  <si>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</si>
  <si>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</si>
  <si>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</si>
  <si>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</si>
  <si>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</si>
  <si>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</si>
  <si>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</si>
  <si>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</si>
  <si>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</si>
  <si>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</si>
  <si>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</si>
  <si>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</si>
  <si>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</si>
  <si>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</si>
  <si>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</si>
  <si>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</si>
  <si>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</si>
  <si>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</si>
  <si>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</si>
  <si>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</si>
  <si>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</si>
  <si>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</si>
  <si>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</si>
  <si>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</si>
  <si>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</si>
  <si>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</si>
  <si>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</si>
  <si>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</si>
  <si>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</si>
  <si>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</si>
  <si>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</si>
  <si>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</si>
  <si>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</si>
  <si>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</si>
  <si>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</si>
  <si>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</si>
  <si>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</si>
  <si>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</si>
  <si>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</si>
  <si>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</si>
  <si>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</si>
  <si>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</si>
  <si>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</si>
  <si>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</si>
  <si>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</si>
  <si>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</si>
  <si>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</si>
  <si>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</si>
  <si>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</si>
  <si>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</si>
  <si>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</si>
  <si>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</si>
  <si>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</si>
  <si>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</si>
  <si>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</si>
  <si>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</si>
  <si>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</si>
  <si>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</si>
  <si>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</si>
  <si>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</si>
  <si>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</si>
  <si>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</si>
  <si>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</si>
  <si>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</si>
  <si>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</si>
  <si>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</si>
  <si>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</si>
  <si>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</si>
  <si>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</si>
  <si>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</si>
  <si>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</si>
  <si>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</si>
  <si>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</si>
  <si>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</si>
  <si>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</si>
  <si>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</si>
  <si>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</si>
  <si>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</si>
  <si>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</si>
  <si>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</si>
  <si>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</si>
  <si>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</si>
  <si>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</si>
  <si>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</si>
  <si>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</si>
  <si>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</si>
  <si>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</si>
  <si>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</si>
  <si>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</si>
  <si>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</si>
  <si>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</si>
  <si>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</si>
  <si>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</si>
  <si>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</si>
  <si>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</si>
  <si>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</si>
  <si>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</si>
  <si>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</si>
  <si>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</si>
  <si>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</si>
  <si>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</si>
  <si>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</si>
  <si>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</si>
  <si>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</si>
  <si>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</si>
  <si>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</si>
  <si>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</si>
  <si>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</si>
  <si>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</si>
  <si>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</si>
  <si>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</si>
  <si>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</si>
  <si>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</si>
  <si>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</si>
  <si>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</si>
  <si>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</si>
  <si>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</si>
  <si>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</si>
  <si>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</si>
  <si>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</si>
  <si>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</si>
  <si>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</si>
  <si>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</si>
  <si>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</si>
  <si>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</si>
  <si>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</si>
  <si>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</si>
  <si>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</si>
  <si>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</si>
  <si>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</si>
  <si>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</si>
  <si>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</si>
  <si>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</si>
  <si>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</si>
  <si>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</si>
  <si>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</si>
  <si>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</si>
  <si>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</si>
  <si>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</si>
  <si>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</si>
  <si>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</si>
  <si>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</si>
  <si>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</si>
  <si>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</si>
  <si>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</si>
  <si>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</si>
  <si>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</si>
  <si>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</si>
  <si>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</si>
  <si>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</si>
  <si>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</si>
  <si>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</si>
  <si>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</si>
  <si>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</si>
  <si>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</si>
  <si>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</si>
  <si>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</si>
  <si>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</si>
  <si>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</si>
  <si>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</si>
  <si>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</si>
  <si>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</si>
  <si>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</si>
  <si>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</si>
  <si>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</si>
  <si>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</si>
  <si>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</si>
  <si>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</si>
  <si>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</si>
  <si>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</si>
  <si>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</si>
  <si>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</si>
  <si>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</si>
  <si>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</si>
  <si>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</si>
  <si>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</si>
  <si>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</si>
  <si>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</si>
  <si>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</si>
  <si>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</si>
  <si>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</si>
  <si>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</si>
  <si>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</si>
  <si>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</si>
  <si>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</si>
  <si>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</si>
  <si>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</si>
  <si>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</si>
  <si>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</si>
  <si>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</si>
  <si>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</si>
  <si>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</si>
  <si>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</si>
  <si>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</si>
  <si>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</si>
  <si>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</si>
  <si>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</si>
  <si>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</si>
  <si>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</si>
  <si>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</si>
  <si>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</si>
  <si>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</si>
  <si>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</si>
  <si>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</si>
  <si>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</si>
  <si>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</si>
  <si>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</si>
  <si>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</si>
  <si>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</si>
  <si>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</si>
  <si>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</si>
  <si>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</si>
  <si>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</si>
  <si>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</si>
  <si>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</si>
  <si>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</si>
  <si>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</si>
  <si>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</si>
  <si>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</si>
  <si>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</si>
  <si>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</si>
  <si>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</si>
  <si>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</si>
  <si>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</si>
  <si>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</si>
  <si>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</si>
  <si>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</si>
  <si>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</si>
  <si>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</si>
  <si>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</si>
  <si>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</si>
  <si>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</si>
  <si>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</si>
  <si>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</si>
  <si>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</si>
  <si>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</si>
  <si>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</si>
  <si>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</si>
  <si>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</si>
  <si>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</si>
  <si>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</si>
  <si>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</si>
  <si>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</si>
  <si>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</si>
  <si>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</si>
  <si>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</si>
  <si>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</si>
  <si>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</si>
  <si>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</si>
  <si>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</si>
  <si>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</si>
  <si>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</si>
  <si>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</si>
  <si>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</si>
  <si>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</si>
  <si>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</si>
  <si>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</si>
  <si>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</si>
  <si>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</si>
  <si>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</si>
  <si>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</si>
  <si>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</si>
  <si>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</si>
  <si>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</si>
  <si>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</si>
  <si>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</si>
  <si>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</si>
  <si>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</si>
  <si>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</si>
  <si>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</si>
  <si>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</si>
  <si>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</si>
  <si>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</si>
  <si>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</si>
  <si>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</si>
  <si>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</si>
  <si>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</si>
  <si>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</si>
  <si>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</si>
  <si>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</si>
  <si>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</si>
  <si>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</si>
  <si>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</si>
  <si>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</si>
  <si>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</si>
  <si>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</si>
  <si>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</si>
  <si>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</si>
  <si>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</si>
  <si>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</si>
  <si>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</si>
  <si>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</si>
  <si>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</si>
  <si>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</si>
  <si>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</si>
  <si>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</si>
  <si>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</si>
  <si>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</si>
  <si>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</si>
  <si>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</si>
  <si>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</si>
  <si>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</si>
  <si>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</si>
  <si>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</si>
  <si>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</si>
  <si>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</si>
  <si>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</si>
  <si>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</si>
  <si>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</si>
  <si>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</si>
  <si>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</si>
  <si>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</si>
  <si>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</si>
  <si>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</si>
  <si>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</si>
  <si>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</si>
  <si>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</si>
  <si>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</si>
  <si>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</si>
  <si>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</si>
  <si>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</si>
  <si>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</si>
  <si>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</si>
  <si>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</si>
  <si>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</si>
  <si>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</si>
  <si>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</si>
  <si>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</si>
  <si>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</si>
  <si>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</si>
  <si>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</si>
  <si>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</si>
  <si>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</si>
  <si>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</si>
  <si>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</si>
  <si>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</si>
  <si>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</si>
  <si>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</si>
  <si>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</si>
  <si>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</si>
  <si>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</si>
  <si>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</si>
  <si>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</si>
  <si>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</si>
  <si>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</si>
  <si>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</si>
  <si>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</si>
  <si>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</si>
  <si>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</si>
  <si>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</si>
  <si>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</si>
  <si>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</si>
  <si>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</si>
  <si>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</si>
  <si>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</si>
  <si>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</si>
  <si>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</si>
  <si>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</si>
  <si>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</si>
  <si>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</si>
  <si>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</si>
  <si>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</si>
  <si>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</si>
  <si>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</si>
  <si>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</si>
  <si>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</si>
  <si>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</si>
  <si>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</si>
  <si>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</si>
  <si>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</si>
  <si>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</si>
  <si>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</si>
  <si>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</si>
  <si>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</si>
  <si>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</si>
  <si>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</si>
  <si>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</si>
  <si>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</si>
  <si>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</si>
  <si>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</si>
  <si>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</si>
  <si>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</si>
  <si>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</si>
  <si>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</si>
  <si>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</si>
  <si>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</si>
  <si>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</si>
  <si>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</si>
  <si>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</si>
  <si>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</si>
  <si>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</si>
  <si>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</si>
  <si>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</si>
  <si>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</si>
  <si>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</si>
  <si>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</si>
  <si>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</si>
  <si>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</si>
  <si>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</si>
  <si>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</si>
  <si>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</si>
  <si>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</si>
  <si>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</si>
  <si>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</si>
  <si>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</si>
  <si>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</si>
  <si>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</si>
  <si>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</si>
  <si>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</si>
  <si>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</si>
  <si>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</si>
  <si>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</si>
  <si>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</si>
  <si>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</si>
  <si>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</si>
  <si>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</si>
  <si>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</si>
  <si>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</si>
  <si>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</si>
  <si>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</si>
  <si>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</si>
  <si>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</si>
  <si>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</si>
  <si>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</si>
  <si>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</si>
  <si>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</si>
  <si>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</si>
  <si>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</si>
  <si>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</si>
  <si>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</si>
  <si>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</si>
  <si>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</si>
  <si>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</si>
  <si>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</si>
  <si>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</si>
  <si>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</si>
  <si>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</si>
  <si>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</si>
  <si>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</si>
  <si>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</si>
  <si>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</si>
  <si>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</si>
  <si>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</si>
  <si>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</si>
  <si>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</si>
  <si>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</si>
  <si>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</si>
  <si>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</si>
  <si>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</si>
  <si>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</si>
  <si>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</si>
  <si>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</si>
  <si>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</si>
  <si>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</si>
  <si>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</si>
  <si>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</si>
  <si>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</si>
  <si>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</si>
  <si>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</si>
  <si>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</si>
  <si>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</si>
  <si>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</si>
  <si>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</si>
  <si>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</si>
  <si>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</si>
  <si>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</si>
  <si>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</si>
  <si>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</si>
  <si>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</si>
  <si>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</si>
  <si>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</si>
  <si>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</si>
  <si>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</si>
  <si>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</si>
  <si>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</si>
  <si>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</si>
  <si>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</si>
  <si>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</si>
  <si>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</si>
  <si>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</si>
  <si>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</si>
  <si>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</si>
  <si>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</si>
  <si>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</si>
  <si>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</si>
  <si>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</si>
  <si>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</si>
  <si>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</si>
  <si>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</si>
  <si>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</si>
  <si>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</si>
  <si>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</si>
  <si>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</si>
  <si>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</si>
  <si>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</si>
  <si>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</si>
  <si>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</si>
  <si>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</si>
  <si>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</si>
  <si>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</si>
  <si>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</si>
  <si>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</si>
  <si>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</si>
  <si>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</si>
  <si>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</si>
  <si>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</si>
  <si>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</si>
  <si>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</si>
  <si>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</si>
  <si>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</si>
  <si>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</si>
  <si>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</si>
  <si>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</si>
  <si>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</si>
  <si>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</si>
  <si>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</si>
  <si>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</si>
  <si>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</si>
  <si>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</si>
  <si>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</si>
  <si>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</si>
  <si>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</si>
  <si>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</si>
  <si>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</si>
  <si>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</si>
  <si>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</si>
  <si>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</si>
  <si>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</si>
  <si>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</si>
  <si>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</si>
  <si>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</si>
  <si>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</si>
  <si>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</si>
  <si>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</si>
  <si>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</si>
  <si>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</si>
  <si>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</si>
  <si>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</si>
  <si>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</si>
  <si>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</si>
  <si>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</si>
  <si>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</si>
  <si>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</si>
  <si>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</si>
  <si>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</si>
  <si>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</si>
  <si>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</si>
  <si>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</si>
  <si>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</si>
  <si>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</si>
  <si>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</si>
  <si>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</si>
  <si>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</si>
  <si>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</si>
  <si>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</si>
  <si>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</si>
  <si>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</si>
  <si>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</si>
  <si>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</si>
  <si>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</si>
  <si>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</si>
  <si>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</si>
  <si>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</si>
  <si>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</si>
  <si>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</si>
  <si>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</si>
  <si>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</si>
  <si>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</si>
  <si>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</si>
  <si>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</si>
  <si>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</si>
  <si>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</si>
  <si>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</si>
  <si>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</si>
  <si>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</si>
  <si>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</si>
  <si>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</si>
  <si>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</si>
  <si>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</si>
  <si>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</si>
  <si>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</si>
  <si>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</si>
  <si>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</si>
  <si>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</si>
  <si>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</si>
  <si>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</si>
  <si>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</si>
  <si>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</si>
  <si>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</si>
  <si>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</si>
  <si>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</si>
  <si>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</si>
  <si>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</si>
  <si>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</si>
  <si>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</si>
  <si>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</si>
  <si>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</si>
  <si>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</si>
  <si>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</si>
  <si>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</si>
  <si>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</si>
  <si>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</si>
  <si>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</si>
  <si>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</si>
  <si>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</si>
  <si>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</si>
  <si>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</si>
  <si>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</si>
  <si>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</si>
  <si>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</si>
  <si>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</si>
  <si>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</si>
  <si>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</si>
  <si>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</si>
  <si>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</si>
  <si>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</si>
  <si>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</si>
  <si>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</si>
  <si>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</si>
  <si>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</si>
  <si>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</si>
  <si>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</si>
  <si>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</si>
  <si>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</si>
  <si>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</si>
  <si>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</si>
  <si>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</si>
  <si>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</si>
  <si>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</si>
  <si>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</si>
  <si>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</si>
  <si>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</si>
  <si>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</si>
  <si>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</si>
  <si>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</si>
  <si>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</si>
  <si>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</si>
  <si>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</si>
  <si>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</si>
  <si>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</si>
  <si>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</si>
  <si>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</si>
  <si>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</si>
  <si>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</si>
  <si>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</si>
  <si>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</si>
  <si>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</si>
  <si>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</si>
  <si>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</si>
  <si>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</si>
  <si>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</si>
  <si>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</si>
  <si>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</si>
  <si>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</si>
  <si>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</si>
  <si>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</si>
  <si>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</si>
  <si>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</si>
  <si>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</si>
  <si>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</si>
  <si>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</si>
  <si>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</si>
  <si>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</si>
  <si>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</si>
  <si>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</si>
  <si>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</si>
  <si>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</si>
  <si>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</si>
  <si>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</si>
  <si>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</si>
  <si>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</si>
  <si>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</si>
  <si>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</si>
  <si>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</si>
  <si>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</si>
  <si>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</si>
  <si>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</si>
  <si>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</si>
  <si>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</si>
  <si>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</si>
  <si>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</si>
  <si>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</si>
  <si>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</si>
  <si>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</si>
  <si>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</si>
  <si>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</si>
  <si>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</si>
  <si>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</si>
  <si>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</si>
  <si>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</si>
  <si>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</si>
  <si>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</si>
  <si>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</si>
  <si>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</si>
  <si>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</si>
  <si>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</si>
  <si>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</si>
  <si>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</si>
  <si>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</si>
  <si>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</si>
  <si>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</si>
  <si>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</si>
  <si>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</si>
  <si>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</si>
  <si>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</si>
  <si>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</si>
  <si>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</si>
  <si>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</si>
  <si>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</si>
  <si>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</si>
  <si>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</si>
  <si>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</si>
  <si>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</si>
  <si>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</si>
  <si>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</si>
  <si>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</si>
  <si>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</si>
  <si>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</si>
  <si>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</si>
  <si>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</si>
  <si>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</si>
  <si>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</si>
  <si>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</si>
  <si>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</si>
  <si>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</si>
  <si>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</si>
  <si>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</si>
  <si>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</si>
  <si>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</si>
  <si>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</si>
  <si>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</si>
  <si>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</si>
  <si>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</si>
  <si>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</si>
  <si>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</si>
  <si>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</si>
  <si>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</si>
  <si>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</si>
  <si>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</si>
  <si>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</si>
  <si>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</si>
  <si>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</si>
  <si>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</si>
  <si>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</si>
  <si>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</si>
  <si>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</si>
  <si>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</si>
  <si>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</si>
  <si>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</si>
  <si>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</si>
  <si>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</si>
  <si>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</si>
  <si>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</si>
  <si>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</si>
  <si>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</si>
  <si>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</si>
  <si>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</si>
  <si>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</si>
  <si>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</si>
  <si>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</si>
  <si>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</si>
  <si>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</si>
  <si>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</si>
  <si>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</si>
  <si>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</si>
  <si>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</si>
  <si>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</si>
  <si>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</si>
  <si>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</si>
  <si>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</si>
  <si>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</si>
  <si>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</si>
  <si>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</si>
  <si>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</si>
  <si>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</si>
  <si>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</si>
  <si>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</si>
  <si>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</si>
  <si>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</si>
  <si>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</si>
  <si>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</si>
  <si>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</si>
  <si>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</si>
  <si>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</si>
  <si>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</si>
  <si>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</si>
  <si>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</si>
  <si>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</si>
  <si>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</si>
  <si>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</si>
  <si>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</si>
  <si>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</si>
  <si>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</si>
  <si>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</si>
  <si>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</si>
  <si>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</si>
  <si>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</si>
  <si>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</si>
  <si>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</si>
  <si>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</si>
  <si>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</si>
  <si>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</si>
  <si>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</si>
  <si>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</si>
  <si>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</si>
  <si>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</si>
  <si>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</si>
  <si>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</si>
  <si>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</si>
  <si>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</si>
  <si>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</si>
  <si>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</si>
  <si>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</si>
  <si>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</si>
  <si>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BL4-1</t>
  </si>
  <si>
    <t>03/29/12</t>
  </si>
  <si>
    <t>DF11</t>
  </si>
  <si>
    <t>DF12</t>
  </si>
  <si>
    <t>DF13</t>
  </si>
  <si>
    <t>DF14</t>
  </si>
  <si>
    <t>DF15</t>
  </si>
  <si>
    <t>DF16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</si>
</sst>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0994.405198148146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1E-4"/>
    </cacheField>
    <cacheField name="Activity (Bq)" numFmtId="11">
      <sharedItems containsMixedTypes="1" containsNumber="1" minValue="62900.000000000007" maxValue="62900.000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7000000000000002E-6" maxValue="1.7000000000000002E-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DF1"/>
    <x v="0"/>
    <n v="1E-4"/>
    <n v="62900.000000000007"/>
    <s v="Solid"/>
    <s v="Oxide"/>
    <n v="1"/>
    <m/>
    <m/>
    <n v="1.7000000000000002E-6"/>
  </r>
  <r>
    <s v="DF2"/>
    <x v="0"/>
    <n v="1E-4"/>
    <n v="62900.000000000007"/>
    <s v="Solid"/>
    <s v="Oxide"/>
    <n v="1"/>
    <m/>
    <m/>
    <n v="1.7000000000000002E-6"/>
  </r>
  <r>
    <s v="DF3"/>
    <x v="0"/>
    <n v="1E-4"/>
    <n v="62900.000000000007"/>
    <s v="Solid"/>
    <s v="Other"/>
    <n v="1"/>
    <m/>
    <m/>
    <n v="1.7000000000000002E-6"/>
  </r>
  <r>
    <s v="DF4"/>
    <x v="0"/>
    <n v="1E-4"/>
    <n v="62900.000000000007"/>
    <s v="Solid"/>
    <s v="Other"/>
    <n v="1"/>
    <m/>
    <m/>
    <n v="1.7000000000000002E-6"/>
  </r>
  <r>
    <s v="DF5"/>
    <x v="0"/>
    <n v="1E-4"/>
    <n v="62900.000000000007"/>
    <s v="Solid"/>
    <s v="Other"/>
    <n v="1"/>
    <m/>
    <m/>
    <n v="1.7000000000000002E-6"/>
  </r>
  <r>
    <s v="DF6"/>
    <x v="0"/>
    <n v="1E-4"/>
    <n v="62900.000000000007"/>
    <s v="Solid"/>
    <s v="Other"/>
    <n v="1"/>
    <m/>
    <m/>
    <n v="1.7000000000000002E-6"/>
  </r>
  <r>
    <s v="DF7"/>
    <x v="0"/>
    <n v="1E-4"/>
    <n v="62900.000000000007"/>
    <s v="Solid"/>
    <s v="Other"/>
    <n v="1"/>
    <m/>
    <m/>
    <n v="1.7000000000000002E-6"/>
  </r>
  <r>
    <s v="DF8"/>
    <x v="0"/>
    <n v="1E-4"/>
    <n v="62900.000000000007"/>
    <s v="Solid"/>
    <s v="Other"/>
    <n v="1"/>
    <m/>
    <m/>
    <n v="1.7000000000000002E-6"/>
  </r>
  <r>
    <s v="DF9"/>
    <x v="0"/>
    <n v="1E-4"/>
    <n v="62900.000000000007"/>
    <s v="Solid"/>
    <s v="Other"/>
    <n v="1"/>
    <m/>
    <m/>
    <n v="1.7000000000000002E-6"/>
  </r>
  <r>
    <s v="DF10"/>
    <x v="0"/>
    <n v="1E-4"/>
    <n v="62900.000000000007"/>
    <s v="Solid"/>
    <s v="Other"/>
    <n v="1"/>
    <m/>
    <m/>
    <n v="1.7000000000000002E-6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H28" sqref="H2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1.0000000000000002E-3</v>
      </c>
      <c r="C5" s="19">
        <v>629000.00000000012</v>
      </c>
      <c r="D5" s="19">
        <v>1.7000000000000003E-5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1.0000000000000002E-3</v>
      </c>
      <c r="C7" s="19">
        <v>629000.00000000012</v>
      </c>
      <c r="D7" s="19">
        <v>1.7000000000000003E-5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39" t="s">
        <v>894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41005</v>
      </c>
      <c r="C16" s="9" t="s">
        <v>854</v>
      </c>
    </row>
    <row r="17" spans="1:34">
      <c r="A17" s="17" t="s">
        <v>811</v>
      </c>
      <c r="B17" s="12">
        <v>41008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895</v>
      </c>
      <c r="B24" s="9" t="s">
        <v>698</v>
      </c>
      <c r="C24" s="18">
        <v>1E-4</v>
      </c>
      <c r="D24" s="30">
        <f>IF(Table5[[#This Row],[Mass (g)]]="","",Table5[[#This Row],[Mass (g)]]*VLOOKUP(Table5[[#This Row],[Nuclide]],Doedata,4)*37000000000)</f>
        <v>62900.000000000007</v>
      </c>
      <c r="E24" s="10" t="s">
        <v>820</v>
      </c>
      <c r="F24" s="10" t="s">
        <v>31</v>
      </c>
      <c r="G24" s="10">
        <v>7</v>
      </c>
      <c r="H24" s="10" t="s">
        <v>829</v>
      </c>
      <c r="I24" s="10"/>
      <c r="J24" s="26">
        <f>IF(Table5[[#This Row],[Activity (Bq)]]="","",Table5[[#This Row],[Activity (Bq)]]/37000000000)</f>
        <v>1.7000000000000002E-6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896</v>
      </c>
      <c r="B25" s="9" t="s">
        <v>698</v>
      </c>
      <c r="C25" s="18">
        <v>1E-4</v>
      </c>
      <c r="D25" s="30">
        <f>IF(Table5[[#This Row],[Mass (g)]]="","",Table5[[#This Row],[Mass (g)]]*VLOOKUP(Table5[[#This Row],[Nuclide]],Doedata,4)*37000000000)</f>
        <v>62900.000000000007</v>
      </c>
      <c r="E25" s="10" t="s">
        <v>820</v>
      </c>
      <c r="F25" s="10" t="s">
        <v>31</v>
      </c>
      <c r="G25" s="10">
        <v>7</v>
      </c>
      <c r="H25" s="10" t="s">
        <v>829</v>
      </c>
      <c r="I25" s="10"/>
      <c r="J25" s="26">
        <f>IF(Table5[[#This Row],[Activity (Bq)]]="","",Table5[[#This Row],[Activity (Bq)]]/37000000000)</f>
        <v>1.7000000000000002E-6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897</v>
      </c>
      <c r="B26" s="9" t="s">
        <v>698</v>
      </c>
      <c r="C26" s="18">
        <v>1E-4</v>
      </c>
      <c r="D26" s="30">
        <f>IF(Table5[[#This Row],[Mass (g)]]="","",Table5[[#This Row],[Mass (g)]]*VLOOKUP(Table5[[#This Row],[Nuclide]],Doedata,4)*37000000000)</f>
        <v>62900.000000000007</v>
      </c>
      <c r="E26" s="10" t="s">
        <v>820</v>
      </c>
      <c r="F26" s="10" t="s">
        <v>821</v>
      </c>
      <c r="G26" s="10">
        <v>7</v>
      </c>
      <c r="H26" s="10" t="s">
        <v>829</v>
      </c>
      <c r="I26" s="10"/>
      <c r="J26" s="26">
        <f>IF(Table5[[#This Row],[Activity (Bq)]]="","",Table5[[#This Row],[Activity (Bq)]]/37000000000)</f>
        <v>1.7000000000000002E-6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898</v>
      </c>
      <c r="B27" s="9" t="s">
        <v>698</v>
      </c>
      <c r="C27" s="18">
        <v>1E-4</v>
      </c>
      <c r="D27" s="30">
        <f>IF(Table5[[#This Row],[Mass (g)]]="","",Table5[[#This Row],[Mass (g)]]*VLOOKUP(Table5[[#This Row],[Nuclide]],Doedata,4)*37000000000)</f>
        <v>62900.000000000007</v>
      </c>
      <c r="E27" s="10" t="s">
        <v>820</v>
      </c>
      <c r="F27" s="10" t="s">
        <v>821</v>
      </c>
      <c r="G27" s="10">
        <v>7</v>
      </c>
      <c r="H27" s="10" t="s">
        <v>829</v>
      </c>
      <c r="I27" s="10"/>
      <c r="J27" s="26">
        <f>IF(Table5[[#This Row],[Activity (Bq)]]="","",Table5[[#This Row],[Activity (Bq)]]/37000000000)</f>
        <v>1.7000000000000002E-6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899</v>
      </c>
      <c r="B28" s="9" t="s">
        <v>698</v>
      </c>
      <c r="C28" s="18">
        <v>1E-4</v>
      </c>
      <c r="D28" s="30">
        <f>IF(Table5[[#This Row],[Mass (g)]]="","",Table5[[#This Row],[Mass (g)]]*VLOOKUP(Table5[[#This Row],[Nuclide]],Doedata,4)*37000000000)</f>
        <v>62900.000000000007</v>
      </c>
      <c r="E28" s="10" t="s">
        <v>820</v>
      </c>
      <c r="F28" s="10" t="s">
        <v>821</v>
      </c>
      <c r="G28" s="10">
        <v>7</v>
      </c>
      <c r="H28" s="10" t="s">
        <v>829</v>
      </c>
      <c r="I28" s="10"/>
      <c r="J28" s="26">
        <f>IF(Table5[[#This Row],[Activity (Bq)]]="","",Table5[[#This Row],[Activity (Bq)]]/37000000000)</f>
        <v>1.7000000000000002E-6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900</v>
      </c>
      <c r="B29" s="9" t="s">
        <v>698</v>
      </c>
      <c r="C29" s="18">
        <v>1E-4</v>
      </c>
      <c r="D29" s="30">
        <f>IF(Table5[[#This Row],[Mass (g)]]="","",Table5[[#This Row],[Mass (g)]]*VLOOKUP(Table5[[#This Row],[Nuclide]],Doedata,4)*37000000000)</f>
        <v>62900.000000000007</v>
      </c>
      <c r="E29" s="10" t="s">
        <v>820</v>
      </c>
      <c r="F29" s="10" t="s">
        <v>821</v>
      </c>
      <c r="G29" s="10">
        <v>7</v>
      </c>
      <c r="H29" s="10" t="s">
        <v>829</v>
      </c>
      <c r="I29" s="10"/>
      <c r="J29" s="26">
        <f>IF(Table5[[#This Row],[Activity (Bq)]]="","",Table5[[#This Row],[Activity (Bq)]]/37000000000)</f>
        <v>1.7000000000000002E-6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activeCell="J4" sqref="J4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A2" s="9" t="s">
        <v>890</v>
      </c>
      <c r="B2" s="9" t="s">
        <v>698</v>
      </c>
      <c r="C2" s="18">
        <v>1E-4</v>
      </c>
      <c r="D2" s="30">
        <v>62900</v>
      </c>
      <c r="E2" s="10" t="s">
        <v>30</v>
      </c>
      <c r="F2" s="10" t="s">
        <v>821</v>
      </c>
      <c r="G2" s="10">
        <v>1</v>
      </c>
      <c r="H2" s="10"/>
      <c r="I2" s="10"/>
      <c r="J2" s="26">
        <v>1.7E-5</v>
      </c>
    </row>
    <row r="3" spans="1:10">
      <c r="A3" s="9" t="s">
        <v>891</v>
      </c>
      <c r="B3" s="9" t="s">
        <v>698</v>
      </c>
      <c r="C3" s="18">
        <v>1E-4</v>
      </c>
      <c r="D3" s="30">
        <v>62900</v>
      </c>
      <c r="E3" s="10" t="s">
        <v>30</v>
      </c>
      <c r="F3" s="10" t="s">
        <v>821</v>
      </c>
      <c r="G3" s="10">
        <v>1</v>
      </c>
      <c r="H3" s="10"/>
      <c r="I3" s="10"/>
      <c r="J3" s="26">
        <v>1.7E-5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dataValidations count="5">
    <dataValidation type="list" allowBlank="1" showInputMessage="1" showErrorMessage="1" sqref="G2:G3">
      <formula1>noticetype</formula1>
    </dataValidation>
    <dataValidation type="list" allowBlank="1" showInputMessage="1" showErrorMessage="1" sqref="H2:H3">
      <formula1>Holder</formula1>
    </dataValidation>
    <dataValidation type="list" allowBlank="1" showInputMessage="1" showErrorMessage="1" sqref="B2:B3">
      <formula1>Nuclides</formula1>
    </dataValidation>
    <dataValidation type="list" allowBlank="1" showInputMessage="1" showErrorMessage="1" sqref="F2:F3">
      <formula1>$AF$24:$AF$28</formula1>
    </dataValidation>
    <dataValidation type="list" allowBlank="1" showInputMessage="1" showErrorMessage="1" sqref="E2:E3">
      <formula1>$AE$24:$AE$31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Nuclide Totals</vt:lpstr>
      <vt:lpstr>Notice Data (Enter Data Here)</vt:lpstr>
      <vt:lpstr>Sheet1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2012-03-26T19:58:04Z</cp:lastPrinted>
  <dcterms:created xsi:type="dcterms:W3CDTF">2010-11-12T20:51:00Z</dcterms:created>
  <dcterms:modified xsi:type="dcterms:W3CDTF">2012-03-29T22:10:19Z</dcterms:modified>
</cp:coreProperties>
</file>