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<sst xmlns="http://schemas.openxmlformats.org/spreadsheetml/2006/main" count="3259" uniqueCount="892">
  <si>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</si>
  <si>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</si>
  <si>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</si>
  <si>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</si>
  <si>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</si>
  <si>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</si>
  <si>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</si>
  <si>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</si>
  <si>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</si>
  <si>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</si>
  <si>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</si>
  <si>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</si>
  <si>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</si>
  <si>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</si>
  <si>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</si>
  <si>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</si>
  <si>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</si>
  <si>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</si>
  <si>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</si>
  <si>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</si>
  <si>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</si>
  <si>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</si>
  <si>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</si>
  <si>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</si>
  <si>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</si>
  <si>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</si>
  <si>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</si>
  <si>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</si>
  <si>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</si>
  <si>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</si>
  <si>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</si>
  <si>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</si>
  <si>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</si>
  <si>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</si>
  <si>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</si>
  <si>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</si>
  <si>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</si>
  <si>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</si>
  <si>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</si>
  <si>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</si>
  <si>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</si>
  <si>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</si>
  <si>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</si>
  <si>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</si>
  <si>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</si>
  <si>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</si>
  <si>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</si>
  <si>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</si>
  <si>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</si>
  <si>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</si>
  <si>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</si>
  <si>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</si>
  <si>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</si>
  <si>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</si>
  <si>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</si>
  <si>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</si>
  <si>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</si>
  <si>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</si>
  <si>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</si>
  <si>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</si>
  <si>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</si>
  <si>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</si>
  <si>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</si>
  <si>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</si>
  <si>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</si>
  <si>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</si>
  <si>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</si>
  <si>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</si>
  <si>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</si>
  <si>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</si>
  <si>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</si>
  <si>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</si>
  <si>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</si>
  <si>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</si>
  <si>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</si>
  <si>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</si>
  <si>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</si>
  <si>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</si>
  <si>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</si>
  <si>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</si>
  <si>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</si>
  <si>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</si>
  <si>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</si>
  <si>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</si>
  <si>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</si>
  <si>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</si>
  <si>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</si>
  <si>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</si>
  <si>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</si>
  <si>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</si>
  <si>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</si>
  <si>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</si>
  <si>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</si>
  <si>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</si>
  <si>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</si>
  <si>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</si>
  <si>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</si>
  <si>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</si>
  <si>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</si>
  <si>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</si>
  <si>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</si>
  <si>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</si>
  <si>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</si>
  <si>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</si>
  <si>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</si>
  <si>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</si>
  <si>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</si>
  <si>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</si>
  <si>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</si>
  <si>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</si>
  <si>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</si>
  <si>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</si>
  <si>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</si>
  <si>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</si>
  <si>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</si>
  <si>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</si>
  <si>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</si>
  <si>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</si>
  <si>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</si>
  <si>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</si>
  <si>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</si>
  <si>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</si>
  <si>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</si>
  <si>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</si>
  <si>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</si>
  <si>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</si>
  <si>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</si>
  <si>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</si>
  <si>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</si>
  <si>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</si>
  <si>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</si>
  <si>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</si>
  <si>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</si>
  <si>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</si>
  <si>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</si>
  <si>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</si>
  <si>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</si>
  <si>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</si>
  <si>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</si>
  <si>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</si>
  <si>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</si>
  <si>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</si>
  <si>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</si>
  <si>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</si>
  <si>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</si>
  <si>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</si>
  <si>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</si>
  <si>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</si>
  <si>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</si>
  <si>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</si>
  <si>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</si>
  <si>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</si>
  <si>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</si>
  <si>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</si>
  <si>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</si>
  <si>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</si>
  <si>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</si>
  <si>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</si>
  <si>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</si>
  <si>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</si>
  <si>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</si>
  <si>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</si>
  <si>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</si>
  <si>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</si>
  <si>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</si>
  <si>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</si>
  <si>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</si>
  <si>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</si>
  <si>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</si>
  <si>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</si>
  <si>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</si>
  <si>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</si>
  <si>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</si>
  <si>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</si>
  <si>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</si>
  <si>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</si>
  <si>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</si>
  <si>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</si>
  <si>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</si>
  <si>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</si>
  <si>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</si>
  <si>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</si>
  <si>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</si>
  <si>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</si>
  <si>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</si>
  <si>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</si>
  <si>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</si>
  <si>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</si>
  <si>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</si>
  <si>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</si>
  <si>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</si>
  <si>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</si>
  <si>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</si>
  <si>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</si>
  <si>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</si>
  <si>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</si>
  <si>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</si>
  <si>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</si>
  <si>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</si>
  <si>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</si>
  <si>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</si>
  <si>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</si>
  <si>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</si>
  <si>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</si>
  <si>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</si>
  <si>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</si>
  <si>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</si>
  <si>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</si>
  <si>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</si>
  <si>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</si>
  <si>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</si>
  <si>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</si>
  <si>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</si>
  <si>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</si>
  <si>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</si>
  <si>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</si>
  <si>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</si>
  <si>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</si>
  <si>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</si>
  <si>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</si>
  <si>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</si>
  <si>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</si>
  <si>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</si>
  <si>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</si>
  <si>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</si>
  <si>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</si>
  <si>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</si>
  <si>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</si>
  <si>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</si>
  <si>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</si>
  <si>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</si>
  <si>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</si>
  <si>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</si>
  <si>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</si>
  <si>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</si>
  <si>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</si>
  <si>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</si>
  <si>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</si>
  <si>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</si>
  <si>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</si>
  <si>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</si>
  <si>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</si>
  <si>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</si>
  <si>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</si>
  <si>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</si>
  <si>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</si>
  <si>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</si>
  <si>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</si>
  <si>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</si>
  <si>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</si>
  <si>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</si>
  <si>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</si>
  <si>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</si>
  <si>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</si>
  <si>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</si>
  <si>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</si>
  <si>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</si>
  <si>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</si>
  <si>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</si>
  <si>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</si>
  <si>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</si>
  <si>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</si>
  <si>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</si>
  <si>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</si>
  <si>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</si>
  <si>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</si>
  <si>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</si>
  <si>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</si>
  <si>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</si>
  <si>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</si>
  <si>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</si>
  <si>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</si>
  <si>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</si>
  <si>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</si>
  <si>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</si>
  <si>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</si>
  <si>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</si>
  <si>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</si>
  <si>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</si>
  <si>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</si>
  <si>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</si>
  <si>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</si>
  <si>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</si>
  <si>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</si>
  <si>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</si>
  <si>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</si>
  <si>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</si>
  <si>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</si>
  <si>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</si>
  <si>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</si>
  <si>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</si>
  <si>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</si>
  <si>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</si>
  <si>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</si>
  <si>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</si>
  <si>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</si>
  <si>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</si>
  <si>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</si>
  <si>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</si>
  <si>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</si>
  <si>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</si>
  <si>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</si>
  <si>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</si>
  <si>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</si>
  <si>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</si>
  <si>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</si>
  <si>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</si>
  <si>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</si>
  <si>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</si>
  <si>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</si>
  <si>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</si>
  <si>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</si>
  <si>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</si>
  <si>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</si>
  <si>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</si>
  <si>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</si>
  <si>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</si>
  <si>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</si>
  <si>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</si>
  <si>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</si>
  <si>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</si>
  <si>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</si>
  <si>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</si>
  <si>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</si>
  <si>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</si>
  <si>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</si>
  <si>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</si>
  <si>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</si>
  <si>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</si>
  <si>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</si>
  <si>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</si>
  <si>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</si>
  <si>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</si>
  <si>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</si>
  <si>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</si>
  <si>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</si>
  <si>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</si>
  <si>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</si>
  <si>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</si>
  <si>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</si>
  <si>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</si>
  <si>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</si>
  <si>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</si>
  <si>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</si>
  <si>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</si>
  <si>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</si>
  <si>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</si>
  <si>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</si>
  <si>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</si>
  <si>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</si>
  <si>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</si>
  <si>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</si>
  <si>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</si>
  <si>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</si>
  <si>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</si>
  <si>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</si>
  <si>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</si>
  <si>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</si>
  <si>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</si>
  <si>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</si>
  <si>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</si>
  <si>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</si>
  <si>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</si>
  <si>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</si>
  <si>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</si>
  <si>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</si>
  <si>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</si>
  <si>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</si>
  <si>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</si>
  <si>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</si>
  <si>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</si>
  <si>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</si>
  <si>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</si>
  <si>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</si>
  <si>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</si>
  <si>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</si>
  <si>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</si>
  <si>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</si>
  <si>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</si>
  <si>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</si>
  <si>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</si>
  <si>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</si>
  <si>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</si>
  <si>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</si>
  <si>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</si>
  <si>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</si>
  <si>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</si>
  <si>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</si>
  <si>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</si>
  <si>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</si>
  <si>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</si>
  <si>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</si>
  <si>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</si>
  <si>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</si>
  <si>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</si>
  <si>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</si>
  <si>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</si>
  <si>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</si>
  <si>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</si>
  <si>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</si>
  <si>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</si>
  <si>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</si>
  <si>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</si>
  <si>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</si>
  <si>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</si>
  <si>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</si>
  <si>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</si>
  <si>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</si>
  <si>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</si>
  <si>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</si>
  <si>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</si>
  <si>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</si>
  <si>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</si>
  <si>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</si>
  <si>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</si>
  <si>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</si>
  <si>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</si>
  <si>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</si>
  <si>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</si>
  <si>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</si>
  <si>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</si>
  <si>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</si>
  <si>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</si>
  <si>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</si>
  <si>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</si>
  <si>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</si>
  <si>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</si>
  <si>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</si>
  <si>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</si>
  <si>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</si>
  <si>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</si>
  <si>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</si>
  <si>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</si>
  <si>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</si>
  <si>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</si>
  <si>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</si>
  <si>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</si>
  <si>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</si>
  <si>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</si>
  <si>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</si>
  <si>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</si>
  <si>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</si>
  <si>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</si>
  <si>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</si>
  <si>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</si>
  <si>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</si>
  <si>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</si>
  <si>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</si>
  <si>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</si>
  <si>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</si>
  <si>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</si>
  <si>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</si>
  <si>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</si>
  <si>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</si>
  <si>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</si>
  <si>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</si>
  <si>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</si>
  <si>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</si>
  <si>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</si>
  <si>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</si>
  <si>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</si>
  <si>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</si>
  <si>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</si>
  <si>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</si>
  <si>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</si>
  <si>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</si>
  <si>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</si>
  <si>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</si>
  <si>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</si>
  <si>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</si>
  <si>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</si>
  <si>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</si>
  <si>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</si>
  <si>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</si>
  <si>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</si>
  <si>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</si>
  <si>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</si>
  <si>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</si>
  <si>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</si>
  <si>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</si>
  <si>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</si>
  <si>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</si>
  <si>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</si>
  <si>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</si>
  <si>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</si>
  <si>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</si>
  <si>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</si>
  <si>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</si>
  <si>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</si>
  <si>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</si>
  <si>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</si>
  <si>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</si>
  <si>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</si>
  <si>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</si>
  <si>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</si>
  <si>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</si>
  <si>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</si>
  <si>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</si>
  <si>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</si>
  <si>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</si>
  <si>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</si>
  <si>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</si>
  <si>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</si>
  <si>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</si>
  <si>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</si>
  <si>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</si>
  <si>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</si>
  <si>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</si>
  <si>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</si>
  <si>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</si>
  <si>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</si>
  <si>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</si>
  <si>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</si>
  <si>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</si>
  <si>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</si>
  <si>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</si>
  <si>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</si>
  <si>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</si>
  <si>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</si>
  <si>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</si>
  <si>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</si>
  <si>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</si>
  <si>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</si>
  <si>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</si>
  <si>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</si>
  <si>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</si>
  <si>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</si>
  <si>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</si>
  <si>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</si>
  <si>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</si>
  <si>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</si>
  <si>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</si>
  <si>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</si>
  <si>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</si>
  <si>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</si>
  <si>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</si>
  <si>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</si>
  <si>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</si>
  <si>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</si>
  <si>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</si>
  <si>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</si>
  <si>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</si>
  <si>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</si>
  <si>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</si>
  <si>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</si>
  <si>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</si>
  <si>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</si>
  <si>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</si>
  <si>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</si>
  <si>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</si>
  <si>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</si>
  <si>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</si>
  <si>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</si>
  <si>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</si>
  <si>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</si>
  <si>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</si>
  <si>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</si>
  <si>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</si>
  <si>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</si>
  <si>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</si>
  <si>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</si>
  <si>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</si>
  <si>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</si>
  <si>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</si>
  <si>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</si>
  <si>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</si>
  <si>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</si>
  <si>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</si>
  <si>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</si>
  <si>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</si>
  <si>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</si>
  <si>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</si>
  <si>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</si>
  <si>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</si>
  <si>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</si>
  <si>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</si>
  <si>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</si>
  <si>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</si>
  <si>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</si>
  <si>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</si>
  <si>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</si>
  <si>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</si>
  <si>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</si>
  <si>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</si>
  <si>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</si>
  <si>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</si>
  <si>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</si>
  <si>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</si>
  <si>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</si>
  <si>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</si>
  <si>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</si>
  <si>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</si>
  <si>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</si>
  <si>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</si>
  <si>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</si>
  <si>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</si>
  <si>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</si>
  <si>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</si>
  <si>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</si>
  <si>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</si>
  <si>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</si>
  <si>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</si>
  <si>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</si>
  <si>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</si>
  <si>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</si>
  <si>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</si>
  <si>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</si>
  <si>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</si>
  <si>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</si>
  <si>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</si>
  <si>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</si>
  <si>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</si>
  <si>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</si>
  <si>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</si>
  <si>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</si>
  <si>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</si>
  <si>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</si>
  <si>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</si>
  <si>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</si>
  <si>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</si>
  <si>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</si>
  <si>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</si>
  <si>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</si>
  <si>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</si>
  <si>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</si>
  <si>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</si>
  <si>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</si>
  <si>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</si>
  <si>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</si>
  <si>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</si>
  <si>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</si>
  <si>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</si>
  <si>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</si>
  <si>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</si>
  <si>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</si>
  <si>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</si>
  <si>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</si>
  <si>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</si>
  <si>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</si>
  <si>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</si>
  <si>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</si>
  <si>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</si>
  <si>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</si>
  <si>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</si>
  <si>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</si>
  <si>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</si>
  <si>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</si>
  <si>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</si>
  <si>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</si>
  <si>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</si>
  <si>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</si>
  <si>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</si>
  <si>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</si>
  <si>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</si>
  <si>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</si>
  <si>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</si>
  <si>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</si>
  <si>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</si>
  <si>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</si>
  <si>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</si>
  <si>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</si>
  <si>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</si>
  <si>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</si>
  <si>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</si>
  <si>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</si>
  <si>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</si>
  <si>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</si>
  <si>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</si>
  <si>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</si>
  <si>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</si>
  <si>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</si>
  <si>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</si>
  <si>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</si>
  <si>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</si>
  <si>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</si>
  <si>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</si>
  <si>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</si>
  <si>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</si>
  <si>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</si>
  <si>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</si>
  <si>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</si>
  <si>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</si>
  <si>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</si>
  <si>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</si>
  <si>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</si>
  <si>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</si>
  <si>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</si>
  <si>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</si>
  <si>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</si>
  <si>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</si>
  <si>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</si>
  <si>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</si>
  <si>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</si>
  <si>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</si>
  <si>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</si>
  <si>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</si>
  <si>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</si>
  <si>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</si>
  <si>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</si>
  <si>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</si>
  <si>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</si>
  <si>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</si>
  <si>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</si>
  <si>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</si>
  <si>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</si>
  <si>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</si>
  <si>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</si>
  <si>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</si>
  <si>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</si>
  <si>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</si>
  <si>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</si>
  <si>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</si>
  <si>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</si>
  <si>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</si>
  <si>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</si>
  <si>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</si>
  <si>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</si>
  <si>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</si>
  <si>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</si>
  <si>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</si>
  <si>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</si>
  <si>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</si>
  <si>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</si>
  <si>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</si>
  <si>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</si>
  <si>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</si>
  <si>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</si>
  <si>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</si>
  <si>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</si>
  <si>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</si>
  <si>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</si>
  <si>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</si>
  <si>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</si>
  <si>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</si>
  <si>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</si>
  <si>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</si>
  <si>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</si>
  <si>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</si>
  <si>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</si>
  <si>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</si>
  <si>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</si>
  <si>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</si>
  <si>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</si>
  <si>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</si>
  <si>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</si>
  <si>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</si>
  <si>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</si>
  <si>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</si>
  <si>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</si>
  <si>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</si>
  <si>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</si>
  <si>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</si>
  <si>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</si>
  <si>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</si>
  <si>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</si>
  <si>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</si>
  <si>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</si>
  <si>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</si>
  <si>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</si>
  <si>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</si>
  <si>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</si>
  <si>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</si>
  <si>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</si>
  <si>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</si>
  <si>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</si>
  <si>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</si>
  <si>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</si>
  <si>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</si>
  <si>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</si>
  <si>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</si>
  <si>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</si>
  <si>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</si>
  <si>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</si>
  <si>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</si>
  <si>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</si>
  <si>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</si>
  <si>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</si>
  <si>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</si>
  <si>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</si>
  <si>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</si>
  <si>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</si>
  <si>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</si>
  <si>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</si>
  <si>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</si>
  <si>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</si>
  <si>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</si>
  <si>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</si>
  <si>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</si>
  <si>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</si>
  <si>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</si>
  <si>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</si>
  <si>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</si>
  <si>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</si>
  <si>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</si>
  <si>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</si>
  <si>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</si>
  <si>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</si>
  <si>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</si>
  <si>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</si>
  <si>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</si>
  <si>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</si>
  <si>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</si>
  <si>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</si>
  <si>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</si>
  <si>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</si>
  <si>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</si>
  <si>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</si>
  <si>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</si>
  <si>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</si>
  <si>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</si>
  <si>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</si>
  <si>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</si>
  <si>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</si>
  <si>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</si>
  <si>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</si>
  <si>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</si>
  <si>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</si>
  <si>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</si>
  <si>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</si>
  <si>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</si>
  <si>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</si>
  <si>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</si>
  <si>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</si>
  <si>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</si>
  <si>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</si>
  <si>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</si>
  <si>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</si>
  <si>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</si>
  <si>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</si>
  <si>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</si>
  <si>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</si>
  <si>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</si>
  <si>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</si>
  <si>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</si>
  <si>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</si>
  <si>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</si>
  <si>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</si>
  <si>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</si>
  <si>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</si>
  <si>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</si>
  <si>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</si>
  <si>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</si>
  <si>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</si>
  <si>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</si>
  <si>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</si>
  <si>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</si>
  <si>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</si>
  <si>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</si>
  <si>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</si>
  <si>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</si>
  <si>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</si>
  <si>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</si>
  <si>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</si>
  <si>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</si>
  <si>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</si>
  <si>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</si>
  <si>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</si>
  <si>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</si>
  <si>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</si>
  <si>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</si>
  <si>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</si>
  <si>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</si>
  <si>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</si>
  <si>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</si>
  <si>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</si>
  <si>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</si>
  <si>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</si>
  <si>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</si>
  <si>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</si>
  <si>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</si>
  <si>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</si>
  <si>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</si>
  <si>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</si>
  <si>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</si>
  <si>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</si>
  <si>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</si>
  <si>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</si>
  <si>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</si>
  <si>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</si>
  <si>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</si>
  <si>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Janot</t>
  </si>
  <si>
    <t>Noemie</t>
  </si>
  <si>
    <t>MS 69</t>
  </si>
  <si>
    <t>njanot@slac.stanford.edu</t>
  </si>
  <si>
    <t>USA</t>
  </si>
  <si>
    <t>650-926-2990</t>
  </si>
  <si>
    <t>10d</t>
  </si>
  <si>
    <t>10 2</t>
  </si>
  <si>
    <t>Janot-Section01</t>
  </si>
  <si>
    <t>Janot-Section02</t>
  </si>
  <si>
    <t>Janot-Section03</t>
  </si>
  <si>
    <t>Janot-Section04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</si>
</sst>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9" sqref="G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21</v>
      </c>
    </row>
    <row r="5" spans="1:3">
      <c r="A5" s="17" t="s">
        <v>10</v>
      </c>
      <c r="B5" s="11" t="s">
        <v>22</v>
      </c>
      <c r="C5" s="9" t="s">
        <v>875</v>
      </c>
    </row>
    <row r="6" spans="1:3">
      <c r="A6" s="17" t="s">
        <v>11</v>
      </c>
      <c r="B6" s="11" t="s">
        <v>882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24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94025</v>
      </c>
    </row>
    <row r="11" spans="1:3">
      <c r="A11" s="17" t="s">
        <v>809</v>
      </c>
      <c r="B11" s="11" t="s">
        <v>884</v>
      </c>
    </row>
    <row r="12" spans="1:3">
      <c r="A12" s="17" t="s">
        <v>26</v>
      </c>
      <c r="B12" s="22" t="s">
        <v>885</v>
      </c>
    </row>
    <row r="13" spans="1:3">
      <c r="A13" s="17" t="s">
        <v>839</v>
      </c>
      <c r="B13" s="12">
        <v>3689</v>
      </c>
    </row>
    <row r="14" spans="1:3">
      <c r="A14" s="17" t="s">
        <v>16</v>
      </c>
      <c r="B14" s="39" t="s">
        <v>886</v>
      </c>
    </row>
    <row r="15" spans="1:3">
      <c r="A15" s="17" t="s">
        <v>41</v>
      </c>
      <c r="B15" s="12" t="s">
        <v>887</v>
      </c>
      <c r="C15" s="9" t="s">
        <v>854</v>
      </c>
    </row>
    <row r="16" spans="1:3">
      <c r="A16" s="17" t="s">
        <v>40</v>
      </c>
      <c r="B16" s="13">
        <v>40914</v>
      </c>
      <c r="C16" s="9" t="s">
        <v>854</v>
      </c>
    </row>
    <row r="17" spans="1:34">
      <c r="A17" s="17" t="s">
        <v>811</v>
      </c>
      <c r="B17" s="40">
        <v>40917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  <c r="D21" s="18"/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888</v>
      </c>
      <c r="B24" s="9" t="s">
        <v>35</v>
      </c>
      <c r="C24" s="18">
        <v>0.2</v>
      </c>
      <c r="D24" s="30">
        <f>IF(Table5[[#This Row],[Mass (g)]]="","",Table5[[#This Row],[Mass (g)]]*VLOOKUP(Table5[[#This Row],[Nuclide]],Doedata,4)*37000000000)</f>
        <v>2486.4</v>
      </c>
      <c r="E24" s="10" t="s">
        <v>30</v>
      </c>
      <c r="F24" s="10" t="s">
        <v>31</v>
      </c>
      <c r="G24" s="10">
        <v>7</v>
      </c>
      <c r="H24" s="10" t="s">
        <v>836</v>
      </c>
      <c r="I24" s="10"/>
      <c r="J24" s="26">
        <f>IF(Table5[[#This Row],[Activity (Bq)]]="","",Table5[[#This Row],[Activity (Bq)]]/37000000000)</f>
        <v>6.7200000000000006E-8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889</v>
      </c>
      <c r="B25" s="9" t="s">
        <v>35</v>
      </c>
      <c r="C25" s="18">
        <v>0.2</v>
      </c>
      <c r="D25" s="30">
        <f>IF(Table5[[#This Row],[Mass (g)]]="","",Table5[[#This Row],[Mass (g)]]*VLOOKUP(Table5[[#This Row],[Nuclide]],Doedata,4)*37000000000)</f>
        <v>2486.4</v>
      </c>
      <c r="E25" s="10" t="s">
        <v>30</v>
      </c>
      <c r="F25" s="10" t="s">
        <v>31</v>
      </c>
      <c r="G25" s="10">
        <v>7</v>
      </c>
      <c r="H25" s="10" t="s">
        <v>836</v>
      </c>
      <c r="I25" s="10"/>
      <c r="J25" s="26">
        <f>IF(Table5[[#This Row],[Activity (Bq)]]="","",Table5[[#This Row],[Activity (Bq)]]/37000000000)</f>
        <v>6.7200000000000006E-8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890</v>
      </c>
      <c r="B26" s="9" t="s">
        <v>35</v>
      </c>
      <c r="C26" s="18">
        <v>0.2</v>
      </c>
      <c r="D26" s="30">
        <f>IF(Table5[[#This Row],[Mass (g)]]="","",Table5[[#This Row],[Mass (g)]]*VLOOKUP(Table5[[#This Row],[Nuclide]],Doedata,4)*37000000000)</f>
        <v>2486.4</v>
      </c>
      <c r="E26" s="10" t="s">
        <v>30</v>
      </c>
      <c r="F26" s="10" t="s">
        <v>31</v>
      </c>
      <c r="G26" s="10">
        <v>7</v>
      </c>
      <c r="H26" s="10" t="s">
        <v>836</v>
      </c>
      <c r="I26" s="10"/>
      <c r="J26" s="26">
        <f>IF(Table5[[#This Row],[Activity (Bq)]]="","",Table5[[#This Row],[Activity (Bq)]]/37000000000)</f>
        <v>6.7200000000000006E-8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891</v>
      </c>
      <c r="B27" s="9" t="s">
        <v>35</v>
      </c>
      <c r="C27" s="18">
        <v>0.2</v>
      </c>
      <c r="D27" s="30">
        <f>IF(Table5[[#This Row],[Mass (g)]]="","",Table5[[#This Row],[Mass (g)]]*VLOOKUP(Table5[[#This Row],[Nuclide]],Doedata,4)*37000000000)</f>
        <v>2486.4</v>
      </c>
      <c r="E27" s="10" t="s">
        <v>30</v>
      </c>
      <c r="F27" s="10" t="s">
        <v>31</v>
      </c>
      <c r="G27" s="10">
        <v>7</v>
      </c>
      <c r="H27" s="10" t="s">
        <v>836</v>
      </c>
      <c r="I27" s="10"/>
      <c r="J27" s="26">
        <f>IF(Table5[[#This Row],[Activity (Bq)]]="","",Table5[[#This Row],[Activity (Bq)]]/37000000000)</f>
        <v>6.7200000000000006E-8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Noémie</cp:lastModifiedBy>
  <cp:lastPrinted>2010-11-18T22:52:38Z</cp:lastPrinted>
  <dcterms:created xsi:type="dcterms:W3CDTF">2010-11-12T20:51:00Z</dcterms:created>
  <dcterms:modified xsi:type="dcterms:W3CDTF">2011-12-14T22:22:33Z</dcterms:modified>
</cp:coreProperties>
</file>