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 activeTab="1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3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<sst xmlns="http://schemas.openxmlformats.org/spreadsheetml/2006/main" count="3252" uniqueCount="891">
  <si>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</si>
  <si>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</si>
  <si>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</si>
  <si>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</si>
  <si>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</si>
  <si>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</si>
  <si>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</si>
  <si>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</si>
  <si>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</si>
  <si>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</si>
  <si>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</si>
  <si>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</si>
  <si>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</si>
  <si>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</si>
  <si>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</si>
  <si>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</si>
  <si>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</si>
  <si>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</si>
  <si>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</si>
  <si>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</si>
  <si>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</si>
  <si>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</si>
  <si>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</si>
  <si>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</si>
  <si>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</si>
  <si>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</si>
  <si>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</si>
  <si>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</si>
  <si>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</si>
  <si>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</si>
  <si>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</si>
  <si>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</si>
  <si>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</si>
  <si>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</si>
  <si>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</si>
  <si>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</si>
  <si>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</si>
  <si>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</si>
  <si>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</si>
  <si>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</si>
  <si>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</si>
  <si>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</si>
  <si>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</si>
  <si>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</si>
  <si>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</si>
  <si>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</si>
  <si>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</si>
  <si>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</si>
  <si>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</si>
  <si>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</si>
  <si>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</si>
  <si>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</si>
  <si>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</si>
  <si>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</si>
  <si>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</si>
  <si>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</si>
  <si>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</si>
  <si>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</si>
  <si>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</si>
  <si>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</si>
  <si>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</si>
  <si>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</si>
  <si>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</si>
  <si>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</si>
  <si>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</si>
  <si>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</si>
  <si>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</si>
  <si>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</si>
  <si>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</si>
  <si>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</si>
  <si>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</si>
  <si>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</si>
  <si>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</si>
  <si>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</si>
  <si>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</si>
  <si>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</si>
  <si>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</si>
  <si>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</si>
  <si>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</si>
  <si>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</si>
  <si>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</si>
  <si>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</si>
  <si>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</si>
  <si>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</si>
  <si>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</si>
  <si>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</si>
  <si>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</si>
  <si>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</si>
  <si>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</si>
  <si>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</si>
  <si>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</si>
  <si>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</si>
  <si>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</si>
  <si>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</si>
  <si>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</si>
  <si>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</si>
  <si>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</si>
  <si>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</si>
  <si>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</si>
  <si>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</si>
  <si>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</si>
  <si>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</si>
  <si>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</si>
  <si>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</si>
  <si>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</si>
  <si>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</si>
  <si>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</si>
  <si>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</si>
  <si>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</si>
  <si>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</si>
  <si>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</si>
  <si>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</si>
  <si>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</si>
  <si>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</si>
  <si>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</si>
  <si>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</si>
  <si>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</si>
  <si>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</si>
  <si>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</si>
  <si>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</si>
  <si>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</si>
  <si>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</si>
  <si>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</si>
  <si>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</si>
  <si>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</si>
  <si>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</si>
  <si>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</si>
  <si>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</si>
  <si>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</si>
  <si>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</si>
  <si>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</si>
  <si>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</si>
  <si>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</si>
  <si>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</si>
  <si>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</si>
  <si>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</si>
  <si>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</si>
  <si>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</si>
  <si>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</si>
  <si>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</si>
  <si>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</si>
  <si>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</si>
  <si>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</si>
  <si>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</si>
  <si>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</si>
  <si>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</si>
  <si>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</si>
  <si>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</si>
  <si>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</si>
  <si>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</si>
  <si>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</si>
  <si>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</si>
  <si>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</si>
  <si>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</si>
  <si>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</si>
  <si>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</si>
  <si>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</si>
  <si>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</si>
  <si>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</si>
  <si>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</si>
  <si>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</si>
  <si>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</si>
  <si>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</si>
  <si>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</si>
  <si>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</si>
  <si>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</si>
  <si>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</si>
  <si>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</si>
  <si>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</si>
  <si>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</si>
  <si>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</si>
  <si>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</si>
  <si>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</si>
  <si>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</si>
  <si>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</si>
  <si>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</si>
  <si>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</si>
  <si>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</si>
  <si>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</si>
  <si>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</si>
  <si>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</si>
  <si>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</si>
  <si>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</si>
  <si>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</si>
  <si>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</si>
  <si>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</si>
  <si>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</si>
  <si>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</si>
  <si>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</si>
  <si>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</si>
  <si>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</si>
  <si>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</si>
  <si>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</si>
  <si>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</si>
  <si>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</si>
  <si>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</si>
  <si>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</si>
  <si>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</si>
  <si>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</si>
  <si>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</si>
  <si>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</si>
  <si>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</si>
  <si>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</si>
  <si>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</si>
  <si>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</si>
  <si>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</si>
  <si>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</si>
  <si>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</si>
  <si>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</si>
  <si>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</si>
  <si>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</si>
  <si>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</si>
  <si>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</si>
  <si>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</si>
  <si>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</si>
  <si>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</si>
  <si>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</si>
  <si>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</si>
  <si>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</si>
  <si>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</si>
  <si>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</si>
  <si>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</si>
  <si>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</si>
  <si>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</si>
  <si>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</si>
  <si>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</si>
  <si>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</si>
  <si>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</si>
  <si>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</si>
  <si>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</si>
  <si>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</si>
  <si>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</si>
  <si>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</si>
  <si>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</si>
  <si>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</si>
  <si>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</si>
  <si>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</si>
  <si>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</si>
  <si>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</si>
  <si>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</si>
  <si>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</si>
  <si>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</si>
  <si>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</si>
  <si>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</si>
  <si>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</si>
  <si>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</si>
  <si>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</si>
  <si>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</si>
  <si>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</si>
  <si>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</si>
  <si>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</si>
  <si>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</si>
  <si>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</si>
  <si>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</si>
  <si>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</si>
  <si>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</si>
  <si>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</si>
  <si>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</si>
  <si>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</si>
  <si>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</si>
  <si>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</si>
  <si>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</si>
  <si>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</si>
  <si>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</si>
  <si>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</si>
  <si>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</si>
  <si>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</si>
  <si>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</si>
  <si>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</si>
  <si>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</si>
  <si>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</si>
  <si>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</si>
  <si>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</si>
  <si>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</si>
  <si>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</si>
  <si>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</si>
  <si>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</si>
  <si>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</si>
  <si>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</si>
  <si>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</si>
  <si>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</si>
  <si>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</si>
  <si>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</si>
  <si>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</si>
  <si>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</si>
  <si>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</si>
  <si>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</si>
  <si>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</si>
  <si>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</si>
  <si>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</si>
  <si>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</si>
  <si>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</si>
  <si>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</si>
  <si>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</si>
  <si>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</si>
  <si>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</si>
  <si>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</si>
  <si>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</si>
  <si>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</si>
  <si>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</si>
  <si>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</si>
  <si>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</si>
  <si>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</si>
  <si>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</si>
  <si>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</si>
  <si>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</si>
  <si>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</si>
  <si>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</si>
  <si>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</si>
  <si>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</si>
  <si>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</si>
  <si>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</si>
  <si>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</si>
  <si>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</si>
  <si>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</si>
  <si>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</si>
  <si>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</si>
  <si>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</si>
  <si>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</si>
  <si>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</si>
  <si>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</si>
  <si>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</si>
  <si>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</si>
  <si>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</si>
  <si>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</si>
  <si>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</si>
  <si>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</si>
  <si>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</si>
  <si>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</si>
  <si>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</si>
  <si>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</si>
  <si>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</si>
  <si>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</si>
  <si>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</si>
  <si>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</si>
  <si>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</si>
  <si>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</si>
  <si>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</si>
  <si>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</si>
  <si>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</si>
  <si>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</si>
  <si>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</si>
  <si>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</si>
  <si>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</si>
  <si>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</si>
  <si>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</si>
  <si>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</si>
  <si>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</si>
  <si>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</si>
  <si>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</si>
  <si>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</si>
  <si>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</si>
  <si>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</si>
  <si>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</si>
  <si>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</si>
  <si>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</si>
  <si>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</si>
  <si>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</si>
  <si>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</si>
  <si>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</si>
  <si>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</si>
  <si>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</si>
  <si>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</si>
  <si>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</si>
  <si>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</si>
  <si>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</si>
  <si>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</si>
  <si>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</si>
  <si>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</si>
  <si>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</si>
  <si>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</si>
  <si>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</si>
  <si>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</si>
  <si>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</si>
  <si>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</si>
  <si>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</si>
  <si>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</si>
  <si>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</si>
  <si>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</si>
  <si>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</si>
  <si>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</si>
  <si>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</si>
  <si>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</si>
  <si>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</si>
  <si>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</si>
  <si>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</si>
  <si>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</si>
  <si>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</si>
  <si>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</si>
  <si>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</si>
  <si>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</si>
  <si>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</si>
  <si>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</si>
  <si>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</si>
  <si>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</si>
  <si>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</si>
  <si>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</si>
  <si>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</si>
  <si>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</si>
  <si>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</si>
  <si>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</si>
  <si>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</si>
  <si>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</si>
  <si>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</si>
  <si>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</si>
  <si>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</si>
  <si>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</si>
  <si>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</si>
  <si>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</si>
  <si>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</si>
  <si>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</si>
  <si>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</si>
  <si>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</si>
  <si>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</si>
  <si>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</si>
  <si>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</si>
  <si>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</si>
  <si>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</si>
  <si>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</si>
  <si>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</si>
  <si>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</si>
  <si>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</si>
  <si>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</si>
  <si>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</si>
  <si>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</si>
  <si>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</si>
  <si>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</si>
  <si>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</si>
  <si>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</si>
  <si>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</si>
  <si>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</si>
  <si>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</si>
  <si>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</si>
  <si>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</si>
  <si>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</si>
  <si>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</si>
  <si>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</si>
  <si>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</si>
  <si>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</si>
  <si>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</si>
  <si>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</si>
  <si>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</si>
  <si>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</si>
  <si>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</si>
  <si>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</si>
  <si>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</si>
  <si>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</si>
  <si>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</si>
  <si>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</si>
  <si>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</si>
  <si>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</si>
  <si>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</si>
  <si>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</si>
  <si>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</si>
  <si>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</si>
  <si>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</si>
  <si>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</si>
  <si>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</si>
  <si>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</si>
  <si>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</si>
  <si>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</si>
  <si>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</si>
  <si>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</si>
  <si>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</si>
  <si>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</si>
  <si>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</si>
  <si>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</si>
  <si>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</si>
  <si>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</si>
  <si>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</si>
  <si>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</si>
  <si>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</si>
  <si>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</si>
  <si>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</si>
  <si>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</si>
  <si>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</si>
  <si>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</si>
  <si>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</si>
  <si>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</si>
  <si>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</si>
  <si>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</si>
  <si>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</si>
  <si>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</si>
  <si>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</si>
  <si>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</si>
  <si>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</si>
  <si>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</si>
  <si>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</si>
  <si>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</si>
  <si>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</si>
  <si>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</si>
  <si>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</si>
  <si>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</si>
  <si>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</si>
  <si>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</si>
  <si>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</si>
  <si>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</si>
  <si>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</si>
  <si>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</si>
  <si>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</si>
  <si>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</si>
  <si>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</si>
  <si>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</si>
  <si>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</si>
  <si>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</si>
  <si>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</si>
  <si>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</si>
  <si>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</si>
  <si>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</si>
  <si>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</si>
  <si>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</si>
  <si>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</si>
  <si>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</si>
  <si>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</si>
  <si>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</si>
  <si>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</si>
  <si>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</si>
  <si>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</si>
  <si>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</si>
  <si>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</si>
  <si>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</si>
  <si>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</si>
  <si>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</si>
  <si>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</si>
  <si>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</si>
  <si>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</si>
  <si>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</si>
  <si>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</si>
  <si>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</si>
  <si>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</si>
  <si>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</si>
  <si>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</si>
  <si>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</si>
  <si>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</si>
  <si>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</si>
  <si>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</si>
  <si>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</si>
  <si>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</si>
  <si>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</si>
  <si>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</si>
  <si>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</si>
  <si>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</si>
  <si>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</si>
  <si>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</si>
  <si>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</si>
  <si>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</si>
  <si>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</si>
  <si>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</si>
  <si>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</si>
  <si>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</si>
  <si>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</si>
  <si>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</si>
  <si>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</si>
  <si>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</si>
  <si>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</si>
  <si>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</si>
  <si>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</si>
  <si>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</si>
  <si>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</si>
  <si>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</si>
  <si>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</si>
  <si>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</si>
  <si>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</si>
  <si>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</si>
  <si>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</si>
  <si>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</si>
  <si>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</si>
  <si>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</si>
  <si>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</si>
  <si>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</si>
  <si>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</si>
  <si>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</si>
  <si>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</si>
  <si>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</si>
  <si>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</si>
  <si>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</si>
  <si>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</si>
  <si>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</si>
  <si>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</si>
  <si>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</si>
  <si>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</si>
  <si>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</si>
  <si>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</si>
  <si>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</si>
  <si>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</si>
  <si>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</si>
  <si>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</si>
  <si>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</si>
  <si>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</si>
  <si>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</si>
  <si>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</si>
  <si>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</si>
  <si>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</si>
  <si>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</si>
  <si>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</si>
  <si>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</si>
  <si>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</si>
  <si>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</si>
  <si>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</si>
  <si>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</si>
  <si>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</si>
  <si>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</si>
  <si>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</si>
  <si>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</si>
  <si>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</si>
  <si>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</si>
  <si>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</si>
  <si>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</si>
  <si>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</si>
  <si>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</si>
  <si>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</si>
  <si>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</si>
  <si>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</si>
  <si>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</si>
  <si>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</si>
  <si>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</si>
  <si>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</si>
  <si>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</si>
  <si>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</si>
  <si>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</si>
  <si>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</si>
  <si>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</si>
  <si>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</si>
  <si>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</si>
  <si>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</si>
  <si>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</si>
  <si>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</si>
  <si>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</si>
  <si>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</si>
  <si>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</si>
  <si>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</si>
  <si>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</si>
  <si>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</si>
  <si>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</si>
  <si>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</si>
  <si>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</si>
  <si>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</si>
  <si>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</si>
  <si>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</si>
  <si>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</si>
  <si>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</si>
  <si>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</si>
  <si>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</si>
  <si>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</si>
  <si>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</si>
  <si>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</si>
  <si>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</si>
  <si>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</si>
  <si>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</si>
  <si>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</si>
  <si>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</si>
  <si>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</si>
  <si>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</si>
  <si>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</si>
  <si>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</si>
  <si>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</si>
  <si>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</si>
  <si>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</si>
  <si>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</si>
  <si>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</si>
  <si>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</si>
  <si>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</si>
  <si>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</si>
  <si>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</si>
  <si>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</si>
  <si>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</si>
  <si>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</si>
  <si>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</si>
  <si>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</si>
  <si>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</si>
  <si>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</si>
  <si>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</si>
  <si>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</si>
  <si>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</si>
  <si>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</si>
  <si>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</si>
  <si>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</si>
  <si>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</si>
  <si>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</si>
  <si>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</si>
  <si>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</si>
  <si>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</si>
  <si>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</si>
  <si>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</si>
  <si>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</si>
  <si>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</si>
  <si>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</si>
  <si>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</si>
  <si>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</si>
  <si>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</si>
  <si>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</si>
  <si>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</si>
  <si>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</si>
  <si>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</si>
  <si>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</si>
  <si>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</si>
  <si>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</si>
  <si>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</si>
  <si>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</si>
  <si>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</si>
  <si>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</si>
  <si>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</si>
  <si>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</si>
  <si>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</si>
  <si>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</si>
  <si>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</si>
  <si>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</si>
  <si>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</si>
  <si>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</si>
  <si>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</si>
  <si>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</si>
  <si>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</si>
  <si>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</si>
  <si>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</si>
  <si>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</si>
  <si>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</si>
  <si>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</si>
  <si>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</si>
  <si>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</si>
  <si>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</si>
  <si>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</si>
  <si>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</si>
  <si>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</si>
  <si>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</si>
  <si>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</si>
  <si>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</si>
  <si>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</si>
  <si>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</si>
  <si>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</si>
  <si>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</si>
  <si>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</si>
  <si>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</si>
  <si>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</si>
  <si>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</si>
  <si>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</si>
  <si>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</si>
  <si>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</si>
  <si>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</si>
  <si>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</si>
  <si>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</si>
  <si>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</si>
  <si>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</si>
  <si>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</si>
  <si>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</si>
  <si>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</si>
  <si>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</si>
  <si>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</si>
  <si>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</si>
  <si>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</si>
  <si>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</si>
  <si>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</si>
  <si>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</si>
  <si>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</si>
  <si>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</si>
  <si>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</si>
  <si>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</si>
  <si>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</si>
  <si>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</si>
  <si>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</si>
  <si>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</si>
  <si>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</si>
  <si>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</si>
  <si>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</si>
  <si>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</si>
  <si>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</si>
  <si>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</si>
  <si>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</si>
  <si>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</si>
  <si>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</si>
  <si>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</si>
  <si>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</si>
  <si>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</si>
  <si>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</si>
  <si>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</si>
  <si>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</si>
  <si>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</si>
  <si>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</si>
  <si>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</si>
  <si>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</si>
  <si>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</si>
  <si>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</si>
  <si>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</si>
  <si>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</si>
  <si>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</si>
  <si>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</si>
  <si>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</si>
  <si>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</si>
  <si>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</si>
  <si>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</si>
  <si>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</si>
  <si>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</si>
  <si>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</si>
  <si>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</si>
  <si>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</si>
  <si>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</si>
  <si>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</si>
  <si>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</si>
  <si>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</si>
  <si>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</si>
  <si>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</si>
  <si>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</si>
  <si>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</si>
  <si>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</si>
  <si>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</si>
  <si>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</si>
  <si>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</si>
  <si>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</si>
  <si>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</si>
  <si>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</si>
  <si>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</si>
  <si>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</si>
  <si>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</si>
  <si>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</si>
  <si>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</si>
  <si>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</si>
  <si>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</si>
  <si>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</si>
  <si>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</si>
  <si>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</si>
  <si>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</si>
  <si>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</si>
  <si>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</si>
  <si>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</si>
  <si>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</si>
  <si>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</si>
  <si>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</si>
  <si>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</si>
  <si>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</si>
  <si>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</si>
  <si>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</si>
  <si>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</si>
  <si>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</si>
  <si>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</si>
  <si>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</si>
  <si>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</si>
  <si>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</si>
  <si>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</si>
  <si>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</si>
  <si>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</si>
  <si>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</si>
  <si>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</si>
  <si>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</si>
  <si>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</si>
  <si>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</si>
  <si>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</si>
  <si>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</si>
  <si>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</si>
  <si>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</si>
  <si>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</si>
  <si>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</si>
  <si>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</si>
  <si>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</si>
  <si>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</si>
  <si>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</si>
  <si>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</si>
  <si>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</si>
  <si>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</si>
  <si>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</si>
  <si>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</si>
  <si>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</si>
  <si>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</si>
  <si>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</si>
  <si>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</si>
  <si>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</si>
  <si>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</si>
  <si>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</si>
  <si>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</si>
  <si>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</si>
  <si>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</si>
  <si>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</si>
  <si>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</si>
  <si>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</si>
  <si>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</si>
  <si>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</si>
  <si>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</si>
  <si>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</si>
  <si>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</si>
  <si>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</si>
  <si>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Lee</t>
  </si>
  <si>
    <t>Sung-Woo</t>
  </si>
  <si>
    <t>Oregon Health &amp; Science University</t>
  </si>
  <si>
    <t>20000 NW Walker Rd</t>
  </si>
  <si>
    <t>Beaverton</t>
  </si>
  <si>
    <t>OR</t>
  </si>
  <si>
    <t>USA</t>
  </si>
  <si>
    <t>503-748-1980</t>
  </si>
  <si>
    <t>Lee 3567</t>
  </si>
  <si>
    <t>11-2</t>
  </si>
  <si>
    <t>OHSU-Tc1</t>
  </si>
  <si>
    <t>OHSU-Jul11-1</t>
  </si>
  <si>
    <t>OHSU-Jul11-2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</si>
</sst>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ng-Woo" refreshedDate="40730.929703703703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Tc-99"/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0.01" maxValue="7.0000000000000007E-2"/>
    </cacheField>
    <cacheField name="Activity (Bq)" numFmtId="11">
      <sharedItems containsMixedTypes="1" containsNumber="1" minValue="621.6" maxValue="6290000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1.6800000000000002E-8" maxValue="1.7000000000000001E-4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OHSU-Tc1"/>
    <x v="0"/>
    <n v="0.01"/>
    <n v="6290000"/>
    <s v="Solid"/>
    <s v="Other"/>
    <n v="7"/>
    <s v="4h"/>
    <m/>
    <n v="1.7000000000000001E-4"/>
  </r>
  <r>
    <s v="OHSU-Jul11-1"/>
    <x v="1"/>
    <n v="0.05"/>
    <n v="621.6"/>
    <s v="Slurry/Paste"/>
    <s v="Other"/>
    <n v="7"/>
    <s v="4h"/>
    <m/>
    <n v="1.6800000000000002E-8"/>
  </r>
  <r>
    <s v="OHSU-Jul11-2"/>
    <x v="1"/>
    <n v="7.0000000000000007E-2"/>
    <n v="870.24"/>
    <s v="Slurry/Paste"/>
    <s v="Other"/>
    <n v="7"/>
    <s v="4h"/>
    <m/>
    <n v="2.3520000000000001E-8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8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5"/>
        <item m="1" x="10"/>
        <item m="1" x="15"/>
        <item m="1" x="16"/>
        <item m="1" x="3"/>
        <item m="1" x="14"/>
        <item m="1" x="8"/>
        <item m="1" x="18"/>
        <item m="1" x="21"/>
        <item m="1" x="9"/>
        <item m="1" x="11"/>
        <item m="1" x="12"/>
        <item m="1" x="7"/>
        <item x="0"/>
        <item m="1" x="13"/>
        <item m="1" x="4"/>
        <item x="1"/>
        <item x="2"/>
        <item m="1" x="6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4">
    <i>
      <x v="17"/>
    </i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zoomScale="85" zoomScaleNormal="85" workbookViewId="0">
      <pane ySplit="23" topLeftCell="A24" activePane="bottomLeft" state="frozenSplit"/>
      <selection activeCell="C5" sqref="C5"/>
      <selection pane="bottomLeft" activeCell="G21" sqref="G21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878</v>
      </c>
    </row>
    <row r="3" spans="1:3">
      <c r="A3" s="18" t="s">
        <v>9</v>
      </c>
      <c r="B3" s="11" t="s">
        <v>879</v>
      </c>
    </row>
    <row r="4" spans="1:3">
      <c r="A4" s="18" t="s">
        <v>12</v>
      </c>
      <c r="B4" s="11" t="s">
        <v>880</v>
      </c>
    </row>
    <row r="5" spans="1:3">
      <c r="A5" s="18" t="s">
        <v>10</v>
      </c>
      <c r="B5" s="11" t="s">
        <v>881</v>
      </c>
      <c r="C5" s="9" t="s">
        <v>875</v>
      </c>
    </row>
    <row r="6" spans="1:3">
      <c r="A6" s="18" t="s">
        <v>11</v>
      </c>
      <c r="B6" s="11"/>
    </row>
    <row r="7" spans="1:3">
      <c r="A7" s="18" t="s">
        <v>13</v>
      </c>
      <c r="B7" s="11" t="s">
        <v>882</v>
      </c>
    </row>
    <row r="8" spans="1:3">
      <c r="A8" s="18" t="s">
        <v>14</v>
      </c>
      <c r="B8" s="11" t="s">
        <v>883</v>
      </c>
    </row>
    <row r="9" spans="1:3">
      <c r="A9" s="18" t="s">
        <v>15</v>
      </c>
      <c r="B9" s="11">
        <v>97006</v>
      </c>
    </row>
    <row r="10" spans="1:3">
      <c r="A10" s="18" t="s">
        <v>809</v>
      </c>
      <c r="B10" s="11" t="s">
        <v>884</v>
      </c>
    </row>
    <row r="11" spans="1:3">
      <c r="A11" s="18" t="s">
        <v>26</v>
      </c>
      <c r="B11" s="11" t="s">
        <v>885</v>
      </c>
    </row>
    <row r="12" spans="1:3">
      <c r="A12" s="18" t="s">
        <v>839</v>
      </c>
      <c r="B12" s="23" t="s">
        <v>886</v>
      </c>
    </row>
    <row r="13" spans="1:3">
      <c r="A13" s="18" t="s">
        <v>16</v>
      </c>
      <c r="B13" s="12">
        <v>40707</v>
      </c>
    </row>
    <row r="14" spans="1:3">
      <c r="A14" s="18" t="s">
        <v>41</v>
      </c>
      <c r="B14" s="39" t="s">
        <v>887</v>
      </c>
    </row>
    <row r="15" spans="1:3">
      <c r="A15" s="18" t="s">
        <v>40</v>
      </c>
      <c r="B15" s="12">
        <v>40737</v>
      </c>
      <c r="C15" s="9" t="s">
        <v>854</v>
      </c>
    </row>
    <row r="16" spans="1:3">
      <c r="A16" s="18" t="s">
        <v>811</v>
      </c>
      <c r="B16" s="14">
        <v>40739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/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888</v>
      </c>
      <c r="B24" s="9" t="s">
        <v>698</v>
      </c>
      <c r="C24" s="19">
        <v>0.01</v>
      </c>
      <c r="D24" s="31">
        <f>IF(Table5[[#This Row],[Mass (g)]]="","",Table5[[#This Row],[Mass (g)]]*VLOOKUP(Table5[[#This Row],[Nuclide]],Doedata,4)*37000000000)</f>
        <v>6290000</v>
      </c>
      <c r="E24" s="10" t="s">
        <v>30</v>
      </c>
      <c r="F24" s="10" t="s">
        <v>821</v>
      </c>
      <c r="G24" s="10">
        <v>7</v>
      </c>
      <c r="H24" s="10" t="s">
        <v>836</v>
      </c>
      <c r="I24" s="10"/>
      <c r="J24" s="27">
        <f>IF(Table5[[#This Row],[Activity (Bq)]]="","",Table5[[#This Row],[Activity (Bq)]]/37000000000)</f>
        <v>1.7000000000000001E-4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889</v>
      </c>
      <c r="B25" s="9" t="s">
        <v>35</v>
      </c>
      <c r="C25" s="19">
        <v>0.05</v>
      </c>
      <c r="D25" s="31">
        <f>IF(Table5[[#This Row],[Mass (g)]]="","",Table5[[#This Row],[Mass (g)]]*VLOOKUP(Table5[[#This Row],[Nuclide]],Doedata,4)*37000000000)</f>
        <v>621.6</v>
      </c>
      <c r="E25" s="10" t="s">
        <v>820</v>
      </c>
      <c r="F25" s="10" t="s">
        <v>821</v>
      </c>
      <c r="G25" s="10">
        <v>7</v>
      </c>
      <c r="H25" s="10" t="s">
        <v>836</v>
      </c>
      <c r="I25" s="10"/>
      <c r="J25" s="27">
        <f>IF(Table5[[#This Row],[Activity (Bq)]]="","",Table5[[#This Row],[Activity (Bq)]]/37000000000)</f>
        <v>1.6800000000000002E-8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890</v>
      </c>
      <c r="B26" s="9" t="s">
        <v>35</v>
      </c>
      <c r="C26" s="19">
        <v>7.0000000000000007E-2</v>
      </c>
      <c r="D26" s="31">
        <f>IF(Table5[[#This Row],[Mass (g)]]="","",Table5[[#This Row],[Mass (g)]]*VLOOKUP(Table5[[#This Row],[Nuclide]],Doedata,4)*37000000000)</f>
        <v>870.24</v>
      </c>
      <c r="E26" s="10" t="s">
        <v>820</v>
      </c>
      <c r="F26" s="10" t="s">
        <v>821</v>
      </c>
      <c r="G26" s="10">
        <v>7</v>
      </c>
      <c r="H26" s="10" t="s">
        <v>836</v>
      </c>
      <c r="I26" s="10"/>
      <c r="J26" s="27">
        <f>IF(Table5[[#This Row],[Activity (Bq)]]="","",Table5[[#This Row],[Activity (Bq)]]/37000000000)</f>
        <v>2.3520000000000001E-8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C27" s="19"/>
      <c r="D27" s="31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1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1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1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1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8"/>
  <sheetViews>
    <sheetView tabSelected="1" workbookViewId="0">
      <selection activeCell="C13" sqref="C13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698</v>
      </c>
      <c r="B5" s="20">
        <v>0.01</v>
      </c>
      <c r="C5" s="20">
        <v>6290000</v>
      </c>
      <c r="D5" s="20">
        <v>1.7000000000000001E-4</v>
      </c>
    </row>
    <row r="6" spans="1:4">
      <c r="A6" s="26" t="s">
        <v>35</v>
      </c>
      <c r="B6" s="20">
        <v>0.12000000000000001</v>
      </c>
      <c r="C6" s="20">
        <v>1491.8400000000001</v>
      </c>
      <c r="D6" s="20">
        <v>4.0320000000000006E-8</v>
      </c>
    </row>
    <row r="7" spans="1:4">
      <c r="A7" s="26" t="s">
        <v>842</v>
      </c>
      <c r="B7" s="20"/>
      <c r="C7" s="20">
        <v>0</v>
      </c>
      <c r="D7" s="20">
        <v>0</v>
      </c>
    </row>
    <row r="8" spans="1:4">
      <c r="A8" s="26" t="s">
        <v>843</v>
      </c>
      <c r="B8" s="20">
        <v>0.13</v>
      </c>
      <c r="C8" s="20">
        <v>6291491.8399999999</v>
      </c>
      <c r="D8" s="20">
        <v>1.7004032000000001E-4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Sung-Woo</cp:lastModifiedBy>
  <cp:lastPrinted>2010-11-18T22:52:38Z</cp:lastPrinted>
  <dcterms:created xsi:type="dcterms:W3CDTF">2010-11-12T20:51:00Z</dcterms:created>
  <dcterms:modified xsi:type="dcterms:W3CDTF">2011-07-07T05:18:52Z</dcterms:modified>
</cp:coreProperties>
</file>