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6705" yWindow="-90" windowWidth="21255" windowHeight="11250"/>
  </bookViews>
  <sheets>
    <sheet name="Notice Data (Enter Data Here)" sheetId="1" r:id="rId1"/>
    <sheet name="Nuclide Totals" sheetId="6" r:id="rId2"/>
    <sheet name="Example Data" sheetId="4" r:id="rId3"/>
    <sheet name="DOE-STD-1027-92 Data" sheetId="5" r:id="rId4"/>
  </sheets>
  <externalReferences>
    <externalReference r:id="rId5"/>
  </externalReferences>
  <definedNames>
    <definedName name="Chemical">'Notice Data (Enter Data Here)'!$AE$23:$AE$23</definedName>
    <definedName name="Doedata">'DOE-STD-1027-92 Data'!$B$1:$E$759</definedName>
    <definedName name="Holder">'Notice Data (Enter Data Here)'!$AF$23:$AF$68</definedName>
    <definedName name="noticetype">'Notice Data (Enter Data Here)'!#REF!</definedName>
    <definedName name="Nuclides">'Notice Data (Enter Data Here)'!$AC$64:$AC$783</definedName>
    <definedName name="Physical">'Notice Data (Enter Data Here)'!$AD$23:$AD$65</definedName>
    <definedName name="_xlnm.Print_Area" localSheetId="0">'Notice Data (Enter Data Here)'!$A$1:$L$74</definedName>
  </definedNames>
  <calcPr calcId="124519"/>
  <pivotCaches>
    <pivotCache cacheId="2" r:id="rId6"/>
  </pivotCaches>
</workbook>
</file>

<file path=xl/calcChain.xml><?xml version="1.0" encoding="utf-8"?>
<calcChain xmlns="http://schemas.openxmlformats.org/spreadsheetml/2006/main">
  <c r="J70" i="1"/>
  <c r="D70"/>
  <c r="J69"/>
  <c r="D69"/>
  <c r="D72"/>
  <c r="J72"/>
  <c r="D73"/>
  <c r="J73"/>
  <c r="D71"/>
  <c r="J71"/>
  <c r="D63"/>
  <c r="J63" s="1"/>
  <c r="D62"/>
  <c r="J62" s="1"/>
  <c r="D61"/>
  <c r="J61" s="1"/>
  <c r="D60"/>
  <c r="J60" s="1"/>
  <c r="D59"/>
  <c r="J59" s="1"/>
  <c r="D58"/>
  <c r="J58" s="1"/>
  <c r="D57"/>
  <c r="J57" s="1"/>
  <c r="D56"/>
  <c r="J56" s="1"/>
  <c r="D55"/>
  <c r="J55" s="1"/>
  <c r="D54"/>
  <c r="J54" s="1"/>
  <c r="D53"/>
  <c r="J53" s="1"/>
  <c r="D52"/>
  <c r="J52" s="1"/>
  <c r="D51"/>
  <c r="J51" s="1"/>
  <c r="D50"/>
  <c r="J50" s="1"/>
  <c r="D49"/>
  <c r="J49" s="1"/>
  <c r="D48"/>
  <c r="J48" s="1"/>
  <c r="D47"/>
  <c r="J47" s="1"/>
  <c r="D46"/>
  <c r="J46" s="1"/>
  <c r="D45"/>
  <c r="J45" s="1"/>
  <c r="D44"/>
  <c r="J44" s="1"/>
  <c r="D43"/>
  <c r="J43" s="1"/>
  <c r="D42"/>
  <c r="J42" s="1"/>
  <c r="D41"/>
  <c r="J41" s="1"/>
  <c r="D40"/>
  <c r="J40" s="1"/>
  <c r="D39"/>
  <c r="J39" s="1"/>
  <c r="D38"/>
  <c r="J38" s="1"/>
  <c r="D37"/>
  <c r="J37" s="1"/>
  <c r="D36"/>
  <c r="J36" s="1"/>
  <c r="D35"/>
  <c r="J35" s="1"/>
  <c r="D34"/>
  <c r="J34" s="1"/>
  <c r="D33"/>
  <c r="J33" s="1"/>
  <c r="D32"/>
  <c r="J32" s="1"/>
  <c r="D31"/>
  <c r="J31" s="1"/>
  <c r="D30"/>
  <c r="J30" s="1"/>
  <c r="D29"/>
  <c r="J29" s="1"/>
  <c r="D28"/>
  <c r="J28" s="1"/>
  <c r="D27"/>
  <c r="J27" s="1"/>
  <c r="D26"/>
  <c r="J26" s="1"/>
  <c r="D25"/>
  <c r="J25" s="1"/>
  <c r="D24"/>
  <c r="J24" s="1"/>
  <c r="D74"/>
  <c r="J74"/>
  <c r="D64"/>
  <c r="D65"/>
  <c r="D66"/>
  <c r="D67"/>
  <c r="D68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J64"/>
  <c r="J65"/>
  <c r="J66"/>
  <c r="J67"/>
  <c r="J68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D75" i="4"/>
  <c r="J75" s="1"/>
  <c r="D76"/>
  <c r="J76" s="1"/>
  <c r="D77"/>
  <c r="J77"/>
  <c r="D78"/>
  <c r="J78" s="1"/>
  <c r="D79"/>
  <c r="J79"/>
  <c r="D80"/>
  <c r="J80" s="1"/>
  <c r="D81"/>
  <c r="J81"/>
  <c r="D82"/>
  <c r="J82" s="1"/>
  <c r="D83"/>
  <c r="J83"/>
  <c r="D84"/>
  <c r="J84" s="1"/>
  <c r="D85"/>
  <c r="J85"/>
  <c r="D86"/>
  <c r="J86" s="1"/>
  <c r="D87"/>
  <c r="J87"/>
  <c r="D88"/>
  <c r="J88" s="1"/>
  <c r="D89"/>
  <c r="J89"/>
  <c r="D90"/>
  <c r="J90" s="1"/>
  <c r="D91"/>
  <c r="J91"/>
  <c r="D92"/>
  <c r="J92" s="1"/>
  <c r="D93"/>
  <c r="J93"/>
  <c r="D94"/>
  <c r="J94" s="1"/>
  <c r="D95"/>
  <c r="J95"/>
  <c r="D96"/>
  <c r="J96" s="1"/>
  <c r="D97"/>
  <c r="J97"/>
  <c r="D98"/>
  <c r="J98" s="1"/>
  <c r="D99"/>
  <c r="J99"/>
  <c r="D100"/>
  <c r="J100" s="1"/>
  <c r="D101"/>
  <c r="J101"/>
  <c r="D102"/>
  <c r="J102" s="1"/>
  <c r="D103"/>
  <c r="J103"/>
  <c r="D104"/>
  <c r="J104" s="1"/>
  <c r="D105"/>
  <c r="J105"/>
  <c r="D106"/>
  <c r="J106" s="1"/>
  <c r="D107"/>
  <c r="J107"/>
  <c r="D108"/>
  <c r="J108" s="1"/>
  <c r="D109"/>
  <c r="J109"/>
  <c r="D110"/>
  <c r="J110" s="1"/>
  <c r="D111"/>
  <c r="J111"/>
  <c r="D112"/>
  <c r="J112" s="1"/>
  <c r="D113"/>
  <c r="J113"/>
  <c r="D114"/>
  <c r="J114" s="1"/>
  <c r="D115"/>
  <c r="J115"/>
  <c r="D116"/>
  <c r="J116" s="1"/>
  <c r="D117"/>
  <c r="J117"/>
  <c r="D118"/>
  <c r="J118" s="1"/>
  <c r="D119"/>
  <c r="J119"/>
  <c r="D120"/>
  <c r="J120" s="1"/>
  <c r="D121"/>
  <c r="J121"/>
  <c r="D122"/>
  <c r="J122" s="1"/>
  <c r="D123"/>
  <c r="J123"/>
  <c r="D124"/>
  <c r="J124" s="1"/>
  <c r="D125"/>
  <c r="J125"/>
  <c r="D126"/>
  <c r="J126" s="1"/>
  <c r="D127"/>
  <c r="J127"/>
  <c r="D128"/>
  <c r="J128" s="1"/>
  <c r="D129"/>
  <c r="J129"/>
  <c r="D130"/>
  <c r="J130" s="1"/>
  <c r="D131"/>
  <c r="J131"/>
  <c r="D132"/>
  <c r="J132" s="1"/>
  <c r="D133"/>
  <c r="J133"/>
  <c r="D134"/>
  <c r="J134" s="1"/>
  <c r="D135"/>
  <c r="J135"/>
  <c r="D136"/>
  <c r="J136" s="1"/>
  <c r="D137"/>
  <c r="J137"/>
  <c r="D138"/>
  <c r="J138" s="1"/>
  <c r="D139"/>
  <c r="J139"/>
  <c r="D140"/>
  <c r="J140" s="1"/>
  <c r="D141"/>
  <c r="J141"/>
  <c r="D142"/>
  <c r="J142" s="1"/>
  <c r="D143"/>
  <c r="J143"/>
  <c r="D144"/>
  <c r="J144" s="1"/>
  <c r="D145"/>
  <c r="J145"/>
  <c r="D146"/>
  <c r="J146" s="1"/>
  <c r="D147"/>
  <c r="J147"/>
  <c r="D148"/>
  <c r="J148" s="1"/>
  <c r="D149"/>
  <c r="J149"/>
  <c r="D150"/>
  <c r="J150" s="1"/>
  <c r="D151"/>
  <c r="J151"/>
  <c r="D152"/>
  <c r="J152" s="1"/>
  <c r="D153"/>
  <c r="J153"/>
  <c r="D154"/>
  <c r="J154" s="1"/>
  <c r="D155"/>
  <c r="J155"/>
  <c r="D156"/>
  <c r="J156" s="1"/>
  <c r="D157"/>
  <c r="J157"/>
  <c r="D158"/>
  <c r="J158" s="1"/>
  <c r="D159"/>
  <c r="J159"/>
  <c r="D160"/>
  <c r="J160" s="1"/>
  <c r="D161"/>
  <c r="J161"/>
  <c r="D162"/>
  <c r="J162" s="1"/>
  <c r="D163"/>
  <c r="J163"/>
  <c r="D164"/>
  <c r="J164" s="1"/>
  <c r="D165"/>
  <c r="J165"/>
  <c r="D166"/>
  <c r="J166" s="1"/>
  <c r="D167"/>
  <c r="J167"/>
  <c r="D168"/>
  <c r="J168" s="1"/>
  <c r="D169"/>
  <c r="J169"/>
  <c r="D170"/>
  <c r="J170" s="1"/>
  <c r="D171"/>
  <c r="J171"/>
  <c r="D172"/>
  <c r="J172" s="1"/>
  <c r="D173"/>
  <c r="J173"/>
  <c r="D174"/>
  <c r="J174" s="1"/>
  <c r="D175"/>
  <c r="J175"/>
  <c r="D176"/>
  <c r="J176" s="1"/>
  <c r="D177"/>
  <c r="J177"/>
  <c r="D178"/>
  <c r="J178" s="1"/>
  <c r="D179"/>
  <c r="J179"/>
  <c r="D180"/>
  <c r="J180" s="1"/>
  <c r="D181"/>
  <c r="J181"/>
  <c r="D182"/>
  <c r="J182" s="1"/>
  <c r="D183"/>
  <c r="J183"/>
  <c r="D184"/>
  <c r="J184" s="1"/>
  <c r="D185"/>
  <c r="J185"/>
  <c r="D186"/>
  <c r="J186" s="1"/>
  <c r="D187"/>
  <c r="J187"/>
  <c r="D188"/>
  <c r="J188" s="1"/>
  <c r="D189"/>
  <c r="J189"/>
  <c r="D190"/>
  <c r="J190" s="1"/>
  <c r="D191"/>
  <c r="J191"/>
  <c r="D192"/>
  <c r="J192" s="1"/>
  <c r="D193"/>
  <c r="J193"/>
  <c r="D194"/>
  <c r="J194" s="1"/>
  <c r="D195"/>
  <c r="J195"/>
  <c r="D196"/>
  <c r="J196" s="1"/>
  <c r="D197"/>
  <c r="J197"/>
  <c r="D198"/>
  <c r="J198" s="1"/>
  <c r="D24"/>
  <c r="J24" s="1"/>
  <c r="D25"/>
  <c r="J25" s="1"/>
  <c r="D26"/>
  <c r="J26" s="1"/>
  <c r="D27"/>
  <c r="J27" s="1"/>
  <c r="D28"/>
  <c r="J28" s="1"/>
  <c r="D29"/>
  <c r="J29" s="1"/>
  <c r="D30"/>
  <c r="J30" s="1"/>
  <c r="D31"/>
  <c r="J31" s="1"/>
  <c r="D32"/>
  <c r="J32" s="1"/>
  <c r="D33"/>
  <c r="J33" s="1"/>
  <c r="D34"/>
  <c r="J34" s="1"/>
  <c r="D35"/>
  <c r="J35" s="1"/>
  <c r="D36"/>
  <c r="J36" s="1"/>
  <c r="D37"/>
  <c r="J37" s="1"/>
  <c r="D38"/>
  <c r="J38" s="1"/>
  <c r="D39"/>
  <c r="J39" s="1"/>
  <c r="D40"/>
  <c r="J40" s="1"/>
  <c r="D41"/>
  <c r="J41" s="1"/>
  <c r="D42"/>
  <c r="J42" s="1"/>
  <c r="D43"/>
  <c r="J43" s="1"/>
  <c r="D44"/>
  <c r="J44" s="1"/>
  <c r="D45"/>
  <c r="J45" s="1"/>
  <c r="D46"/>
  <c r="J46" s="1"/>
  <c r="D47"/>
  <c r="J47" s="1"/>
  <c r="D48"/>
  <c r="J48" s="1"/>
  <c r="D49"/>
  <c r="J49" s="1"/>
  <c r="D50"/>
  <c r="J50" s="1"/>
  <c r="D51"/>
  <c r="J51" s="1"/>
  <c r="D52"/>
  <c r="J52" s="1"/>
  <c r="D53"/>
  <c r="J53" s="1"/>
  <c r="D54"/>
  <c r="J54" s="1"/>
  <c r="D55"/>
  <c r="J55" s="1"/>
  <c r="D56"/>
  <c r="J56" s="1"/>
  <c r="D57"/>
  <c r="J57" s="1"/>
  <c r="D58"/>
  <c r="J58" s="1"/>
  <c r="D59"/>
  <c r="J59" s="1"/>
  <c r="D60"/>
  <c r="J60" s="1"/>
  <c r="D61"/>
  <c r="J61" s="1"/>
  <c r="D62"/>
  <c r="J62" s="1"/>
  <c r="D63"/>
  <c r="J63" s="1"/>
  <c r="D64"/>
  <c r="J64" s="1"/>
  <c r="D65"/>
  <c r="J65" s="1"/>
  <c r="D66"/>
  <c r="J66" s="1"/>
  <c r="D67"/>
  <c r="J67" s="1"/>
  <c r="D68"/>
  <c r="J68" s="1"/>
  <c r="D69"/>
  <c r="J69" s="1"/>
  <c r="D70"/>
  <c r="J70" s="1"/>
  <c r="D71"/>
  <c r="J71" s="1"/>
  <c r="D72"/>
  <c r="J72" s="1"/>
  <c r="D73"/>
  <c r="J73" s="1"/>
  <c r="D74"/>
  <c r="J74" s="1"/>
</calcChain>
</file>

<file path=xl/comments1.xml><?xml version="1.0" encoding="utf-8"?>
<comments xmlns="http://schemas.openxmlformats.org/spreadsheetml/2006/main">
  <authors>
    <author>ryanford</author>
    <author>Ryan Ford</author>
  </authors>
  <commentList>
    <comment ref="A16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9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comments2.xml><?xml version="1.0" encoding="utf-8"?>
<comments xmlns="http://schemas.openxmlformats.org/spreadsheetml/2006/main">
  <authors>
    <author>ryanford</author>
    <author>Ryan Ford</author>
  </authors>
  <commentList>
    <comment ref="A15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Begin of your desired run date.</t>
        </r>
      </text>
    </comment>
    <comment ref="A17" authorId="0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Provide us with a return authorization number if your site requires us to use one for the return shipment.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SLAC:
</t>
        </r>
        <r>
          <rPr>
            <sz val="8"/>
            <color indexed="81"/>
            <rFont val="Tahoma"/>
            <family val="2"/>
          </rPr>
          <t>Enter the number of unique shipping packages in your shipment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Containers refers to the container catalog number.  Enter total quantity.</t>
        </r>
      </text>
    </comment>
    <comment ref="A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Your Unique Sample Number</t>
        </r>
      </text>
    </comment>
    <comment ref="B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Radionuclide in the format H-3, Tc-99m; U-238, etc.</t>
        </r>
      </text>
    </comment>
    <comment ref="C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Mass of the radionuclide, in units of grams (g).</t>
        </r>
      </text>
    </comment>
    <comment ref="D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This value will automatically calculate the activity (Bq).</t>
        </r>
      </text>
    </comment>
    <comment ref="E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Example:  Solid, Liquid, Gas</t>
        </r>
      </text>
    </comment>
    <comment ref="G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Integer value of 30, 7 or 1</t>
        </r>
      </text>
    </comment>
    <comment ref="H23" authorId="1">
      <text>
        <r>
          <rPr>
            <b/>
            <sz val="8"/>
            <color indexed="81"/>
            <rFont val="Tahoma"/>
            <family val="2"/>
          </rPr>
          <t>SLAC:</t>
        </r>
        <r>
          <rPr>
            <sz val="8"/>
            <color indexed="81"/>
            <rFont val="Tahoma"/>
            <family val="2"/>
          </rPr>
          <t xml:space="preserve">
Container Catalog Number of the Holder</t>
        </r>
      </text>
    </comment>
    <comment ref="I23" authorId="1">
      <text>
        <r>
          <rPr>
            <b/>
            <sz val="8"/>
            <color indexed="81"/>
            <rFont val="Tahoma"/>
            <family val="2"/>
          </rPr>
          <t>Ryan Ford:</t>
        </r>
        <r>
          <rPr>
            <sz val="8"/>
            <color indexed="81"/>
            <rFont val="Tahoma"/>
            <family val="2"/>
          </rPr>
          <t xml:space="preserve">
Assign a sequential number to each package and list it here to notify us which samples will arrive in which package.</t>
        </r>
      </text>
    </comment>
  </commentList>
</comments>
</file>

<file path=xl/sharedStrings.xml><?xml version="1.0" encoding="utf-8"?>
<sst xmlns="http://schemas.openxmlformats.org/spreadsheetml/2006/main" count="3435" uniqueCount="885">
  <si>
    <t>Sample Number</t>
  </si>
  <si>
    <t>Nuclide</t>
  </si>
  <si>
    <t>Activity (Bq)</t>
  </si>
  <si>
    <t>Mass (g)</t>
  </si>
  <si>
    <t>Physical State</t>
  </si>
  <si>
    <t>Chemical State</t>
  </si>
  <si>
    <t>Notice Type</t>
  </si>
  <si>
    <t>Cont Cat No</t>
  </si>
  <si>
    <t>Last Name</t>
  </si>
  <si>
    <t>First Name</t>
  </si>
  <si>
    <t>Address Line 1</t>
  </si>
  <si>
    <t>Address Line 2</t>
  </si>
  <si>
    <t>Facility Name</t>
  </si>
  <si>
    <t>City</t>
  </si>
  <si>
    <t>State</t>
  </si>
  <si>
    <t>Zip Code</t>
  </si>
  <si>
    <t>Date of Notice</t>
  </si>
  <si>
    <t>Parameter</t>
  </si>
  <si>
    <t>Value</t>
  </si>
  <si>
    <t>John</t>
  </si>
  <si>
    <t>Smith</t>
  </si>
  <si>
    <t>SLAC</t>
  </si>
  <si>
    <t>2575 Sand Hill Road</t>
  </si>
  <si>
    <t>M/S - 48</t>
  </si>
  <si>
    <t>Menlo Park</t>
  </si>
  <si>
    <t>CA</t>
  </si>
  <si>
    <t>Telephone</t>
  </si>
  <si>
    <t>650-926-1234</t>
  </si>
  <si>
    <t>34578T</t>
  </si>
  <si>
    <t>U-235</t>
  </si>
  <si>
    <t>Solid</t>
  </si>
  <si>
    <t>Oxide</t>
  </si>
  <si>
    <t>1b</t>
  </si>
  <si>
    <t>U-236</t>
  </si>
  <si>
    <t>U-237</t>
  </si>
  <si>
    <t>U-238</t>
  </si>
  <si>
    <t>72478L</t>
  </si>
  <si>
    <t>1c</t>
  </si>
  <si>
    <t>Sample # 34578T</t>
  </si>
  <si>
    <t>Sample # 72478L</t>
  </si>
  <si>
    <t>Run Date</t>
  </si>
  <si>
    <t>Beam Line</t>
  </si>
  <si>
    <t>RMA Number</t>
  </si>
  <si>
    <t>*Required for 1 Day Notice</t>
  </si>
  <si>
    <t>Mouse over column headers for context sensitive help.</t>
  </si>
  <si>
    <t>NuclideID</t>
  </si>
  <si>
    <t>CAT3_Ci</t>
  </si>
  <si>
    <t>CAT3_g</t>
  </si>
  <si>
    <t>Pathway</t>
  </si>
  <si>
    <t>HalfLife</t>
  </si>
  <si>
    <t>HalfLifeUnits</t>
  </si>
  <si>
    <t>Al-26</t>
  </si>
  <si>
    <t>f</t>
  </si>
  <si>
    <t/>
  </si>
  <si>
    <t>Ac-224</t>
  </si>
  <si>
    <t>i</t>
  </si>
  <si>
    <t>Ac-225</t>
  </si>
  <si>
    <t>Ac-226</t>
  </si>
  <si>
    <t>Ac-227</t>
  </si>
  <si>
    <t>Ac-228</t>
  </si>
  <si>
    <t>Ag-102</t>
  </si>
  <si>
    <t>d</t>
  </si>
  <si>
    <t>Ag-103</t>
  </si>
  <si>
    <t>Ag-104</t>
  </si>
  <si>
    <t>Ag-104m</t>
  </si>
  <si>
    <t>Ag-105</t>
  </si>
  <si>
    <t>Ag-106</t>
  </si>
  <si>
    <t>Ag-106m</t>
  </si>
  <si>
    <t>Ag-108m</t>
  </si>
  <si>
    <t>Ag-110m</t>
  </si>
  <si>
    <t>Ag-111</t>
  </si>
  <si>
    <t>Ag-112</t>
  </si>
  <si>
    <t>Ag-115</t>
  </si>
  <si>
    <t>Am-237</t>
  </si>
  <si>
    <t>Am-238</t>
  </si>
  <si>
    <t>Am-239</t>
  </si>
  <si>
    <t>Am-240</t>
  </si>
  <si>
    <t>Am-241</t>
  </si>
  <si>
    <t>Am-242</t>
  </si>
  <si>
    <t>Am-242m</t>
  </si>
  <si>
    <t>Am-243</t>
  </si>
  <si>
    <t>Am-244</t>
  </si>
  <si>
    <t>Am-244m</t>
  </si>
  <si>
    <t>Am-245</t>
  </si>
  <si>
    <t>Am-246</t>
  </si>
  <si>
    <t>Am-246m</t>
  </si>
  <si>
    <t>Ar-39</t>
  </si>
  <si>
    <t>Ar-41</t>
  </si>
  <si>
    <t>As-69</t>
  </si>
  <si>
    <t>As-70</t>
  </si>
  <si>
    <t>As-71</t>
  </si>
  <si>
    <t>As-72</t>
  </si>
  <si>
    <t>As-73</t>
  </si>
  <si>
    <t>As-74</t>
  </si>
  <si>
    <t>As-76</t>
  </si>
  <si>
    <t>As-77</t>
  </si>
  <si>
    <t>As-78</t>
  </si>
  <si>
    <t>At-207</t>
  </si>
  <si>
    <t>At-211</t>
  </si>
  <si>
    <t>Au-193</t>
  </si>
  <si>
    <t>Au-194</t>
  </si>
  <si>
    <t>Au-195</t>
  </si>
  <si>
    <t>Au-198</t>
  </si>
  <si>
    <t>Au-198m</t>
  </si>
  <si>
    <t>Au-199</t>
  </si>
  <si>
    <t>Au-200</t>
  </si>
  <si>
    <t>Au-200m</t>
  </si>
  <si>
    <t>Au-201</t>
  </si>
  <si>
    <t>Ba-126</t>
  </si>
  <si>
    <t>Ba-128</t>
  </si>
  <si>
    <t>Ba-131</t>
  </si>
  <si>
    <t>Ba-131m</t>
  </si>
  <si>
    <t>Ba-133</t>
  </si>
  <si>
    <t>Ba-133m</t>
  </si>
  <si>
    <t>Ba-135m</t>
  </si>
  <si>
    <t>Ba-139</t>
  </si>
  <si>
    <t>Ba-140</t>
  </si>
  <si>
    <t>Ba-141</t>
  </si>
  <si>
    <t>Ba-142</t>
  </si>
  <si>
    <t>Be-10</t>
  </si>
  <si>
    <t>Be-7</t>
  </si>
  <si>
    <t>Bi-200</t>
  </si>
  <si>
    <t>Bi-201</t>
  </si>
  <si>
    <t>Bi-202</t>
  </si>
  <si>
    <t>Bi-203</t>
  </si>
  <si>
    <t>Bi-205</t>
  </si>
  <si>
    <t>Bi-206</t>
  </si>
  <si>
    <t>Bi-207</t>
  </si>
  <si>
    <t>Bi-210</t>
  </si>
  <si>
    <t>Bi-210m</t>
  </si>
  <si>
    <t>Bi-212</t>
  </si>
  <si>
    <t>Bi-213</t>
  </si>
  <si>
    <t>Bi-214</t>
  </si>
  <si>
    <t>Bk-245</t>
  </si>
  <si>
    <t>Bk-246</t>
  </si>
  <si>
    <t>Bk-247</t>
  </si>
  <si>
    <t>Bk-249</t>
  </si>
  <si>
    <t>Bk-250</t>
  </si>
  <si>
    <t>d,i</t>
  </si>
  <si>
    <t>Br-74</t>
  </si>
  <si>
    <t>Br-74m</t>
  </si>
  <si>
    <t>Br-75</t>
  </si>
  <si>
    <t>Br-76</t>
  </si>
  <si>
    <t>Br-77</t>
  </si>
  <si>
    <t>Br-80</t>
  </si>
  <si>
    <t>Br-80m</t>
  </si>
  <si>
    <t>Br-82</t>
  </si>
  <si>
    <t>Br-83</t>
  </si>
  <si>
    <t>Br-84</t>
  </si>
  <si>
    <t>C-11</t>
  </si>
  <si>
    <t>C1-36</t>
  </si>
  <si>
    <t>C1-38</t>
  </si>
  <si>
    <t>C1-39</t>
  </si>
  <si>
    <t>C-14</t>
  </si>
  <si>
    <t>Ca-41</t>
  </si>
  <si>
    <t>Ca-45</t>
  </si>
  <si>
    <t>Ca-47</t>
  </si>
  <si>
    <t>Cd-104</t>
  </si>
  <si>
    <t>Cd-107</t>
  </si>
  <si>
    <t>Cd-109</t>
  </si>
  <si>
    <t>Cd-113</t>
  </si>
  <si>
    <t>Cd-113m</t>
  </si>
  <si>
    <t>Cd-115</t>
  </si>
  <si>
    <t>Cd-115m</t>
  </si>
  <si>
    <t>Cd-117</t>
  </si>
  <si>
    <t>Cd-117m</t>
  </si>
  <si>
    <t>Ce-134</t>
  </si>
  <si>
    <t>Ce-135</t>
  </si>
  <si>
    <t>Ce-137</t>
  </si>
  <si>
    <t>Ce-137m</t>
  </si>
  <si>
    <t>Ce-139</t>
  </si>
  <si>
    <t>Ce-141</t>
  </si>
  <si>
    <t>Ce-143</t>
  </si>
  <si>
    <t>Ce-144</t>
  </si>
  <si>
    <t>Cf-244</t>
  </si>
  <si>
    <t>Cf-246</t>
  </si>
  <si>
    <t>Cf-248</t>
  </si>
  <si>
    <t>Cf-249</t>
  </si>
  <si>
    <t>Cf-250</t>
  </si>
  <si>
    <t>Cf-251</t>
  </si>
  <si>
    <t>Cf-252</t>
  </si>
  <si>
    <t>Cf-253</t>
  </si>
  <si>
    <t>Cf-254</t>
  </si>
  <si>
    <t>Cm-238</t>
  </si>
  <si>
    <t>Cm-240</t>
  </si>
  <si>
    <t>Cm-241</t>
  </si>
  <si>
    <t>Cm-242</t>
  </si>
  <si>
    <t>Cm-243</t>
  </si>
  <si>
    <t>Cm-244</t>
  </si>
  <si>
    <t>Cm-245</t>
  </si>
  <si>
    <t>Cm-246</t>
  </si>
  <si>
    <t>Cm-247</t>
  </si>
  <si>
    <t>Cm-248</t>
  </si>
  <si>
    <t>Cm-249</t>
  </si>
  <si>
    <t>Co-55</t>
  </si>
  <si>
    <t>Co-56</t>
  </si>
  <si>
    <t>Co-57</t>
  </si>
  <si>
    <t>Co-58</t>
  </si>
  <si>
    <t>Co-58m</t>
  </si>
  <si>
    <t>Co-60</t>
  </si>
  <si>
    <t>Co-60m</t>
  </si>
  <si>
    <t>Co-61</t>
  </si>
  <si>
    <t>Co-62m</t>
  </si>
  <si>
    <t>Cr-48</t>
  </si>
  <si>
    <t>Cr-49</t>
  </si>
  <si>
    <t>Cr-51</t>
  </si>
  <si>
    <t>Cs-125</t>
  </si>
  <si>
    <t>Cs-127</t>
  </si>
  <si>
    <t>Cs-129</t>
  </si>
  <si>
    <t>Cs-130</t>
  </si>
  <si>
    <t>Cs-131</t>
  </si>
  <si>
    <t>Cs-132</t>
  </si>
  <si>
    <t>Cs-134</t>
  </si>
  <si>
    <t>Cs-134m</t>
  </si>
  <si>
    <t>Cs-135</t>
  </si>
  <si>
    <t>Cs-135m</t>
  </si>
  <si>
    <t>Cs-136</t>
  </si>
  <si>
    <t>Cs-137</t>
  </si>
  <si>
    <t>Cs-138</t>
  </si>
  <si>
    <t>Cu-60</t>
  </si>
  <si>
    <t>Cu-61</t>
  </si>
  <si>
    <t>Cu-64</t>
  </si>
  <si>
    <t>Cu-67</t>
  </si>
  <si>
    <t>Dy-155</t>
  </si>
  <si>
    <t>Dy-157</t>
  </si>
  <si>
    <t>Dy-159</t>
  </si>
  <si>
    <t>Dy-165</t>
  </si>
  <si>
    <t>Dy-166</t>
  </si>
  <si>
    <t>Er-161</t>
  </si>
  <si>
    <t>Er-165</t>
  </si>
  <si>
    <t>Er-169</t>
  </si>
  <si>
    <t>Er-171</t>
  </si>
  <si>
    <t>Er-172</t>
  </si>
  <si>
    <t>Es-250</t>
  </si>
  <si>
    <t>Es-251</t>
  </si>
  <si>
    <t>Es-253</t>
  </si>
  <si>
    <t>Es-254</t>
  </si>
  <si>
    <t>Es-254m</t>
  </si>
  <si>
    <t>Eu-145</t>
  </si>
  <si>
    <t>Eu-146</t>
  </si>
  <si>
    <t>Eu-147</t>
  </si>
  <si>
    <t>Eu-148</t>
  </si>
  <si>
    <t>Eu-149</t>
  </si>
  <si>
    <t>Eu-150</t>
  </si>
  <si>
    <t>hours</t>
  </si>
  <si>
    <t>years</t>
  </si>
  <si>
    <t>Eu-152</t>
  </si>
  <si>
    <t>Eu-152m</t>
  </si>
  <si>
    <t>Eu-154</t>
  </si>
  <si>
    <t>Eu-155</t>
  </si>
  <si>
    <t>Eu-156</t>
  </si>
  <si>
    <t>Eu-157</t>
  </si>
  <si>
    <t>Eu-158</t>
  </si>
  <si>
    <t>F-18</t>
  </si>
  <si>
    <t>Fe-52</t>
  </si>
  <si>
    <t>Fe-55</t>
  </si>
  <si>
    <t>Fe-59</t>
  </si>
  <si>
    <t>Fe-60</t>
  </si>
  <si>
    <t>Fm-252</t>
  </si>
  <si>
    <t>Fm-253</t>
  </si>
  <si>
    <t>Fm-254</t>
  </si>
  <si>
    <t>Fm-255</t>
  </si>
  <si>
    <t>Fm-257</t>
  </si>
  <si>
    <t>Fr-222</t>
  </si>
  <si>
    <t>Fr-223</t>
  </si>
  <si>
    <t>Ga-65</t>
  </si>
  <si>
    <t>Ga-66</t>
  </si>
  <si>
    <t>Ga-67</t>
  </si>
  <si>
    <t>Ga-68</t>
  </si>
  <si>
    <t>Ga-70</t>
  </si>
  <si>
    <t>Ga-72</t>
  </si>
  <si>
    <t>Ga-73</t>
  </si>
  <si>
    <t>Gd-145</t>
  </si>
  <si>
    <t>Gd-146</t>
  </si>
  <si>
    <t>Gd-147</t>
  </si>
  <si>
    <t>Gd-148</t>
  </si>
  <si>
    <t>Gd-149</t>
  </si>
  <si>
    <t>Gd-151</t>
  </si>
  <si>
    <t>Gd-152</t>
  </si>
  <si>
    <t>Gd-153</t>
  </si>
  <si>
    <t>Gd-159</t>
  </si>
  <si>
    <t>Ge-66</t>
  </si>
  <si>
    <t>Ge-67</t>
  </si>
  <si>
    <t>Ge-68</t>
  </si>
  <si>
    <t>Ge-69</t>
  </si>
  <si>
    <t>Ge-71</t>
  </si>
  <si>
    <t>Ge-75</t>
  </si>
  <si>
    <t>Ge-77</t>
  </si>
  <si>
    <t>Ge-78</t>
  </si>
  <si>
    <t>H-3</t>
  </si>
  <si>
    <t>Hf-170</t>
  </si>
  <si>
    <t>Hf-172</t>
  </si>
  <si>
    <t>Hf-173</t>
  </si>
  <si>
    <t>Hf-175</t>
  </si>
  <si>
    <t>Hf-177m</t>
  </si>
  <si>
    <t>Hf-178m</t>
  </si>
  <si>
    <t>Hf-179m</t>
  </si>
  <si>
    <t>Hf-180m</t>
  </si>
  <si>
    <t>Hf-181</t>
  </si>
  <si>
    <t>Hf-182</t>
  </si>
  <si>
    <t>Hf-182m</t>
  </si>
  <si>
    <t>Hf-183</t>
  </si>
  <si>
    <t>Hf-184</t>
  </si>
  <si>
    <t>Hg-193</t>
  </si>
  <si>
    <t>Hg-193m</t>
  </si>
  <si>
    <t>Hg-194</t>
  </si>
  <si>
    <t>Hg-195</t>
  </si>
  <si>
    <t>Hg-195m</t>
  </si>
  <si>
    <t>Hg-197</t>
  </si>
  <si>
    <t>Hg-197m</t>
  </si>
  <si>
    <t>Hg-199m</t>
  </si>
  <si>
    <t>Hg-203</t>
  </si>
  <si>
    <t>Ho-155</t>
  </si>
  <si>
    <t>Ho-157</t>
  </si>
  <si>
    <t>Ho-159</t>
  </si>
  <si>
    <t>Ho-161</t>
  </si>
  <si>
    <t>Ho-162</t>
  </si>
  <si>
    <t>Ho-162m</t>
  </si>
  <si>
    <t>Ho-164</t>
  </si>
  <si>
    <t>Ho-164m</t>
  </si>
  <si>
    <t>Ho-166</t>
  </si>
  <si>
    <t>Ho-166m</t>
  </si>
  <si>
    <t>Ho-167</t>
  </si>
  <si>
    <t>I-120</t>
  </si>
  <si>
    <t>I-120m</t>
  </si>
  <si>
    <t>I-121</t>
  </si>
  <si>
    <t>I-123</t>
  </si>
  <si>
    <t>I-124</t>
  </si>
  <si>
    <t>I-125</t>
  </si>
  <si>
    <t>I-126</t>
  </si>
  <si>
    <t>I-128</t>
  </si>
  <si>
    <t>I-129</t>
  </si>
  <si>
    <t>I-130</t>
  </si>
  <si>
    <t>I-131</t>
  </si>
  <si>
    <t>I-132</t>
  </si>
  <si>
    <t>I-132m</t>
  </si>
  <si>
    <t>I-133</t>
  </si>
  <si>
    <t>I-134</t>
  </si>
  <si>
    <t>I-135</t>
  </si>
  <si>
    <t>In-109</t>
  </si>
  <si>
    <t>In-110</t>
  </si>
  <si>
    <t>minutes</t>
  </si>
  <si>
    <t>In-111</t>
  </si>
  <si>
    <t>In-112</t>
  </si>
  <si>
    <t>In-113m</t>
  </si>
  <si>
    <t>In-114m</t>
  </si>
  <si>
    <t>In-115</t>
  </si>
  <si>
    <t>In-115m</t>
  </si>
  <si>
    <t>In-116m</t>
  </si>
  <si>
    <t>In-117</t>
  </si>
  <si>
    <t>In-117m</t>
  </si>
  <si>
    <t>In-119m</t>
  </si>
  <si>
    <t>Ir-182</t>
  </si>
  <si>
    <t>Ir-184</t>
  </si>
  <si>
    <t>Ir-185</t>
  </si>
  <si>
    <t>Ir-186</t>
  </si>
  <si>
    <t>Ir-187</t>
  </si>
  <si>
    <t>Ir-188</t>
  </si>
  <si>
    <t>Ir-189</t>
  </si>
  <si>
    <t>w</t>
  </si>
  <si>
    <t>Ir-190</t>
  </si>
  <si>
    <t>Ir-190m</t>
  </si>
  <si>
    <t>Ir-192</t>
  </si>
  <si>
    <t>Ir-192m</t>
  </si>
  <si>
    <t>Ir-194</t>
  </si>
  <si>
    <t>Ir-194m</t>
  </si>
  <si>
    <t>Ir-195</t>
  </si>
  <si>
    <t>Ir-195m</t>
  </si>
  <si>
    <t>K-40</t>
  </si>
  <si>
    <t>K-42</t>
  </si>
  <si>
    <t>K-43</t>
  </si>
  <si>
    <t>K-44</t>
  </si>
  <si>
    <t>K-45</t>
  </si>
  <si>
    <t>Kr-74</t>
  </si>
  <si>
    <t>Kr-76</t>
  </si>
  <si>
    <t>Kr-77</t>
  </si>
  <si>
    <t>Kr-79</t>
  </si>
  <si>
    <t>Kr-81</t>
  </si>
  <si>
    <t>Kr-83m</t>
  </si>
  <si>
    <t>Kr-85</t>
  </si>
  <si>
    <t>Kr-85m</t>
  </si>
  <si>
    <t>Kr-87</t>
  </si>
  <si>
    <t>Kr-88</t>
  </si>
  <si>
    <t>La-131</t>
  </si>
  <si>
    <t>La-132</t>
  </si>
  <si>
    <t>La-135</t>
  </si>
  <si>
    <t>La-137</t>
  </si>
  <si>
    <t>La-138</t>
  </si>
  <si>
    <t>La-140</t>
  </si>
  <si>
    <t>La-141</t>
  </si>
  <si>
    <t>La-142</t>
  </si>
  <si>
    <t>La-143</t>
  </si>
  <si>
    <t>Lu-169</t>
  </si>
  <si>
    <t>Lu-170</t>
  </si>
  <si>
    <t>Lu-171</t>
  </si>
  <si>
    <t>Lu-172</t>
  </si>
  <si>
    <t>Lu-173</t>
  </si>
  <si>
    <t>Lu-174</t>
  </si>
  <si>
    <t>Lu-174m</t>
  </si>
  <si>
    <t>Lu-176</t>
  </si>
  <si>
    <t>Lu-176m</t>
  </si>
  <si>
    <t>Lu-177</t>
  </si>
  <si>
    <t>Lu-177m</t>
  </si>
  <si>
    <t>Lu-178</t>
  </si>
  <si>
    <t>Lu-178m</t>
  </si>
  <si>
    <t>Lu-179</t>
  </si>
  <si>
    <t>Md-257</t>
  </si>
  <si>
    <t>Md-258</t>
  </si>
  <si>
    <t>Mg-28</t>
  </si>
  <si>
    <t>Mn-51</t>
  </si>
  <si>
    <t>Mn-52</t>
  </si>
  <si>
    <t>Mn-52m</t>
  </si>
  <si>
    <t>Mn-53</t>
  </si>
  <si>
    <t>Mn-54</t>
  </si>
  <si>
    <t>Mn-56</t>
  </si>
  <si>
    <t>Mo-101</t>
  </si>
  <si>
    <t>Mo-90</t>
  </si>
  <si>
    <t>Mo-93</t>
  </si>
  <si>
    <t>Mo-93m</t>
  </si>
  <si>
    <t>Mo-99</t>
  </si>
  <si>
    <t>d,f</t>
  </si>
  <si>
    <t>Na-22</t>
  </si>
  <si>
    <t>Na-24</t>
  </si>
  <si>
    <t>Nb-88</t>
  </si>
  <si>
    <t>Nb-89</t>
  </si>
  <si>
    <t>Nb-90</t>
  </si>
  <si>
    <t>Nb-93m</t>
  </si>
  <si>
    <t>Nb-94</t>
  </si>
  <si>
    <t>Nb-95</t>
  </si>
  <si>
    <t>Nb-95m</t>
  </si>
  <si>
    <t>Nb-96</t>
  </si>
  <si>
    <t>Nb-97</t>
  </si>
  <si>
    <t>Nb-98</t>
  </si>
  <si>
    <t>Nd-136</t>
  </si>
  <si>
    <t>Nd-138</t>
  </si>
  <si>
    <t>Nd-139</t>
  </si>
  <si>
    <t>Nd-139m</t>
  </si>
  <si>
    <t>Nd-141</t>
  </si>
  <si>
    <t>Nd-147</t>
  </si>
  <si>
    <t>Nd-149</t>
  </si>
  <si>
    <t>Nd-151</t>
  </si>
  <si>
    <t>Ni-56</t>
  </si>
  <si>
    <t>Ni-57</t>
  </si>
  <si>
    <t>Ni-59</t>
  </si>
  <si>
    <t>Ni-63</t>
  </si>
  <si>
    <t>Ni-65</t>
  </si>
  <si>
    <t>Ni-66</t>
  </si>
  <si>
    <t>Np-232</t>
  </si>
  <si>
    <t>Np-233</t>
  </si>
  <si>
    <t>Np-234</t>
  </si>
  <si>
    <t>Np-235</t>
  </si>
  <si>
    <t>Np-236</t>
  </si>
  <si>
    <t>Np-237</t>
  </si>
  <si>
    <t>Np-238</t>
  </si>
  <si>
    <t>Np-239</t>
  </si>
  <si>
    <t>Np-240</t>
  </si>
  <si>
    <t>Os-180</t>
  </si>
  <si>
    <t>Os-181</t>
  </si>
  <si>
    <t>Os-182</t>
  </si>
  <si>
    <t>Os-185</t>
  </si>
  <si>
    <t>Os-189m</t>
  </si>
  <si>
    <t>Os-191</t>
  </si>
  <si>
    <t>Os-191m</t>
  </si>
  <si>
    <t>Os-193</t>
  </si>
  <si>
    <t>Os-194</t>
  </si>
  <si>
    <t>P-32</t>
  </si>
  <si>
    <t>P-33</t>
  </si>
  <si>
    <t>Pa-227</t>
  </si>
  <si>
    <t>Pa-228</t>
  </si>
  <si>
    <t>Pa-230</t>
  </si>
  <si>
    <t>Pa-231</t>
  </si>
  <si>
    <t>Pa-232</t>
  </si>
  <si>
    <t>Pa-233</t>
  </si>
  <si>
    <t>Pa-234</t>
  </si>
  <si>
    <t>Pb-195m</t>
  </si>
  <si>
    <t>Pb-198</t>
  </si>
  <si>
    <t>Pb-199</t>
  </si>
  <si>
    <t>Pb-200</t>
  </si>
  <si>
    <t>Pb-201</t>
  </si>
  <si>
    <t>Pb-202</t>
  </si>
  <si>
    <t>Pb-202m</t>
  </si>
  <si>
    <t>Pb-203</t>
  </si>
  <si>
    <t>Pb-205</t>
  </si>
  <si>
    <t>Pb-209</t>
  </si>
  <si>
    <t>Pb-210</t>
  </si>
  <si>
    <t>Pb-211</t>
  </si>
  <si>
    <t>Pb-212</t>
  </si>
  <si>
    <t>Pb-214</t>
  </si>
  <si>
    <t>Pd-100</t>
  </si>
  <si>
    <t>Pd-101</t>
  </si>
  <si>
    <t>Pd-103</t>
  </si>
  <si>
    <t>Pd-107</t>
  </si>
  <si>
    <t>Pd-109</t>
  </si>
  <si>
    <t>Pm-141</t>
  </si>
  <si>
    <t>Pm-143</t>
  </si>
  <si>
    <t>Pm-144</t>
  </si>
  <si>
    <t>Pm-145</t>
  </si>
  <si>
    <t>Pm-146</t>
  </si>
  <si>
    <t>Pm-147</t>
  </si>
  <si>
    <t>Pm-148</t>
  </si>
  <si>
    <t>Pm-148m</t>
  </si>
  <si>
    <t>Pm-149</t>
  </si>
  <si>
    <t>Pm-150</t>
  </si>
  <si>
    <t>Pm-151</t>
  </si>
  <si>
    <t>Po-203</t>
  </si>
  <si>
    <t>Po-205</t>
  </si>
  <si>
    <t>Po-207</t>
  </si>
  <si>
    <t>Po-210</t>
  </si>
  <si>
    <t>Pr-136</t>
  </si>
  <si>
    <t>Pr-137</t>
  </si>
  <si>
    <t>Pr-138m</t>
  </si>
  <si>
    <t>Pr-139</t>
  </si>
  <si>
    <t>Pr-142</t>
  </si>
  <si>
    <t>Pr-142m</t>
  </si>
  <si>
    <t>Pr-143</t>
  </si>
  <si>
    <t>Pr-144</t>
  </si>
  <si>
    <t>Pr-145</t>
  </si>
  <si>
    <t>Pr-147</t>
  </si>
  <si>
    <t>Pt-186</t>
  </si>
  <si>
    <t>Pt-188</t>
  </si>
  <si>
    <t>Pt-189</t>
  </si>
  <si>
    <t>Pt-191</t>
  </si>
  <si>
    <t>Pt-193</t>
  </si>
  <si>
    <t>Pt-193m</t>
  </si>
  <si>
    <t>Pt-195m</t>
  </si>
  <si>
    <t>Pt-197</t>
  </si>
  <si>
    <t>Pt-197m</t>
  </si>
  <si>
    <t>Pt-199</t>
  </si>
  <si>
    <t>Pt-200</t>
  </si>
  <si>
    <t>Pu-234</t>
  </si>
  <si>
    <t>Pu-235</t>
  </si>
  <si>
    <t>Pu-236</t>
  </si>
  <si>
    <t>Pu-237</t>
  </si>
  <si>
    <t>Pu-238</t>
  </si>
  <si>
    <t>Pu-239</t>
  </si>
  <si>
    <t>Pu-240</t>
  </si>
  <si>
    <t>Pu-241</t>
  </si>
  <si>
    <t>Pu-242</t>
  </si>
  <si>
    <t>Pu-243</t>
  </si>
  <si>
    <t>Pu-244</t>
  </si>
  <si>
    <t>Pu-245</t>
  </si>
  <si>
    <t>Ra-223</t>
  </si>
  <si>
    <t>Ra-224</t>
  </si>
  <si>
    <t>Ra-225</t>
  </si>
  <si>
    <t>Ra-226</t>
  </si>
  <si>
    <t>Ra-227</t>
  </si>
  <si>
    <t>Ra-228</t>
  </si>
  <si>
    <t>Rb-79</t>
  </si>
  <si>
    <t>Rb-81</t>
  </si>
  <si>
    <t>Rb-81m</t>
  </si>
  <si>
    <t>Rb-82m</t>
  </si>
  <si>
    <t>Rb-83</t>
  </si>
  <si>
    <t>Rb-84</t>
  </si>
  <si>
    <t>Rb-86</t>
  </si>
  <si>
    <t>Rb-87</t>
  </si>
  <si>
    <t>Rb-88</t>
  </si>
  <si>
    <t>Rb-89</t>
  </si>
  <si>
    <t>Re-177</t>
  </si>
  <si>
    <t>Re-178</t>
  </si>
  <si>
    <t>Re-181</t>
  </si>
  <si>
    <t>Re-182</t>
  </si>
  <si>
    <t>Re-184</t>
  </si>
  <si>
    <t>Re-184m</t>
  </si>
  <si>
    <t>Re-186</t>
  </si>
  <si>
    <t>Re-186m</t>
  </si>
  <si>
    <t>Re-187</t>
  </si>
  <si>
    <t>Re-188</t>
  </si>
  <si>
    <t>Re-188m</t>
  </si>
  <si>
    <t>Re-189</t>
  </si>
  <si>
    <t>Rh-100</t>
  </si>
  <si>
    <t>Rh-101</t>
  </si>
  <si>
    <t>Rh-101m</t>
  </si>
  <si>
    <t>Rh-102</t>
  </si>
  <si>
    <t>Rh-102m</t>
  </si>
  <si>
    <t>Rh-103m</t>
  </si>
  <si>
    <t>Rh-105</t>
  </si>
  <si>
    <t>Rh-106m</t>
  </si>
  <si>
    <t>Rh-107</t>
  </si>
  <si>
    <t>Rh-99</t>
  </si>
  <si>
    <t>Rh-99m</t>
  </si>
  <si>
    <t>Rn-220</t>
  </si>
  <si>
    <t>Rn-222</t>
  </si>
  <si>
    <t>Ru-103</t>
  </si>
  <si>
    <t>Ru-105</t>
  </si>
  <si>
    <t>Ru-106</t>
  </si>
  <si>
    <t>Ru-94</t>
  </si>
  <si>
    <t>Ru-97</t>
  </si>
  <si>
    <t>S-35</t>
  </si>
  <si>
    <t>Sb-115</t>
  </si>
  <si>
    <t>Sb-116</t>
  </si>
  <si>
    <t>Sb-116m</t>
  </si>
  <si>
    <t>Sb-117</t>
  </si>
  <si>
    <t>Sb-118m</t>
  </si>
  <si>
    <t>Sb-119</t>
  </si>
  <si>
    <t>Sb-120</t>
  </si>
  <si>
    <t>days</t>
  </si>
  <si>
    <t>Sb-122</t>
  </si>
  <si>
    <t>Sb-124</t>
  </si>
  <si>
    <t>Sb-124m</t>
  </si>
  <si>
    <t>Sb-125</t>
  </si>
  <si>
    <t>Sb-126</t>
  </si>
  <si>
    <t>Sb-126m</t>
  </si>
  <si>
    <t>Sb-127</t>
  </si>
  <si>
    <t>Sb-128</t>
  </si>
  <si>
    <t>Sb-129</t>
  </si>
  <si>
    <t>Sb-130</t>
  </si>
  <si>
    <t>Sb-131</t>
  </si>
  <si>
    <t>Sc-43</t>
  </si>
  <si>
    <t>Sc-44</t>
  </si>
  <si>
    <t>Sc-44m</t>
  </si>
  <si>
    <t>Sc-46</t>
  </si>
  <si>
    <t>Sc-47</t>
  </si>
  <si>
    <t>Sc-48</t>
  </si>
  <si>
    <t>Sc-49</t>
  </si>
  <si>
    <t>Se-70</t>
  </si>
  <si>
    <t>Se-73</t>
  </si>
  <si>
    <t>Se-73m</t>
  </si>
  <si>
    <t>Se-75</t>
  </si>
  <si>
    <t>Se-79</t>
  </si>
  <si>
    <t>Se-81</t>
  </si>
  <si>
    <t>Se-81m</t>
  </si>
  <si>
    <t>Se-83</t>
  </si>
  <si>
    <t>Si-31</t>
  </si>
  <si>
    <t>Si-32</t>
  </si>
  <si>
    <t>Sm-141</t>
  </si>
  <si>
    <t>Sm-141m</t>
  </si>
  <si>
    <t>Sm-142</t>
  </si>
  <si>
    <t>Sm-145</t>
  </si>
  <si>
    <t>Sm-146</t>
  </si>
  <si>
    <t>Sm-147</t>
  </si>
  <si>
    <t>Sm-151</t>
  </si>
  <si>
    <t>Sm-153</t>
  </si>
  <si>
    <t>Sm-155</t>
  </si>
  <si>
    <t>Sm-156</t>
  </si>
  <si>
    <t>Sn-110</t>
  </si>
  <si>
    <t>Sn-111</t>
  </si>
  <si>
    <t>Sn-113</t>
  </si>
  <si>
    <t>Sn-117m</t>
  </si>
  <si>
    <t>Sn-119m</t>
  </si>
  <si>
    <t>Sn-121</t>
  </si>
  <si>
    <t>Sn-121m</t>
  </si>
  <si>
    <t>Sn-123</t>
  </si>
  <si>
    <t>Sn-123m</t>
  </si>
  <si>
    <t>Sn-125</t>
  </si>
  <si>
    <t>Sn-126</t>
  </si>
  <si>
    <t>Sn-127</t>
  </si>
  <si>
    <t>Sn-128</t>
  </si>
  <si>
    <t>Sr-80</t>
  </si>
  <si>
    <t>Sr-81</t>
  </si>
  <si>
    <t>Sr-83</t>
  </si>
  <si>
    <t>Sr-85</t>
  </si>
  <si>
    <t>Sr-85m</t>
  </si>
  <si>
    <t>Sr-87m</t>
  </si>
  <si>
    <t>Sr-89</t>
  </si>
  <si>
    <t>Sr-90</t>
  </si>
  <si>
    <t>Sr-91</t>
  </si>
  <si>
    <t>Sr-92</t>
  </si>
  <si>
    <t>T1-204</t>
  </si>
  <si>
    <t>Ta-172</t>
  </si>
  <si>
    <t>Ta-173</t>
  </si>
  <si>
    <t>Ta-174</t>
  </si>
  <si>
    <t>Ta-175</t>
  </si>
  <si>
    <t>Ta-176</t>
  </si>
  <si>
    <t>Ta-177</t>
  </si>
  <si>
    <t>Ta-178</t>
  </si>
  <si>
    <t>Ta-179</t>
  </si>
  <si>
    <t>Ta-180</t>
  </si>
  <si>
    <t>Ta-180m</t>
  </si>
  <si>
    <t>Ta-182</t>
  </si>
  <si>
    <t>Ta-182m</t>
  </si>
  <si>
    <t>Ta-183</t>
  </si>
  <si>
    <t>Ta-184</t>
  </si>
  <si>
    <t>Ta-185</t>
  </si>
  <si>
    <t>Ta-186</t>
  </si>
  <si>
    <t>Tb-147</t>
  </si>
  <si>
    <t>Tb-149</t>
  </si>
  <si>
    <t>Tb-150</t>
  </si>
  <si>
    <t>Tb-151</t>
  </si>
  <si>
    <t>Tb-153</t>
  </si>
  <si>
    <t>Tb-154</t>
  </si>
  <si>
    <t>Tb-155</t>
  </si>
  <si>
    <t>Tb-156</t>
  </si>
  <si>
    <t>Tb-156m</t>
  </si>
  <si>
    <t>Tb-157</t>
  </si>
  <si>
    <t>Tb-158</t>
  </si>
  <si>
    <t>Tb-160</t>
  </si>
  <si>
    <t>Tb-161</t>
  </si>
  <si>
    <t>Tc-101</t>
  </si>
  <si>
    <t>Tc-104</t>
  </si>
  <si>
    <t>Tc-93</t>
  </si>
  <si>
    <t>Tc-93m</t>
  </si>
  <si>
    <t>Tc-94</t>
  </si>
  <si>
    <t>Tc-94m</t>
  </si>
  <si>
    <t>Tc-96</t>
  </si>
  <si>
    <t>Tc-96m</t>
  </si>
  <si>
    <t>Tc-97</t>
  </si>
  <si>
    <t>Tc-97m</t>
  </si>
  <si>
    <t>Tc-98</t>
  </si>
  <si>
    <t>Tc-99</t>
  </si>
  <si>
    <t>Tc-99m</t>
  </si>
  <si>
    <t>Te-116</t>
  </si>
  <si>
    <t>Te-121</t>
  </si>
  <si>
    <t>Te-121m</t>
  </si>
  <si>
    <t>Te-123</t>
  </si>
  <si>
    <t>Te-123m</t>
  </si>
  <si>
    <t>Te-125m</t>
  </si>
  <si>
    <t>Te-127</t>
  </si>
  <si>
    <t>Te-127m</t>
  </si>
  <si>
    <t>Te-129</t>
  </si>
  <si>
    <t>Te-129m</t>
  </si>
  <si>
    <t>Te-131</t>
  </si>
  <si>
    <t>Te-131m</t>
  </si>
  <si>
    <t>Te-132</t>
  </si>
  <si>
    <t>Te-133</t>
  </si>
  <si>
    <t>Te-133m</t>
  </si>
  <si>
    <t>Te-134</t>
  </si>
  <si>
    <t>Th-226</t>
  </si>
  <si>
    <t>Th-227</t>
  </si>
  <si>
    <t>Th-228</t>
  </si>
  <si>
    <t>Th-229</t>
  </si>
  <si>
    <t>Th-230</t>
  </si>
  <si>
    <t>Th-231</t>
  </si>
  <si>
    <t>Th-232</t>
  </si>
  <si>
    <t>Th-234</t>
  </si>
  <si>
    <t>Ti-44</t>
  </si>
  <si>
    <t>Ti-45</t>
  </si>
  <si>
    <t>Tl-194</t>
  </si>
  <si>
    <t>Tl-194m</t>
  </si>
  <si>
    <t>Tl-195</t>
  </si>
  <si>
    <t>Tl-197</t>
  </si>
  <si>
    <t>Tl-198</t>
  </si>
  <si>
    <t>Tl-198m</t>
  </si>
  <si>
    <t>Tl-199</t>
  </si>
  <si>
    <t>Tl-200</t>
  </si>
  <si>
    <t>Tl-201</t>
  </si>
  <si>
    <t>Tl-202</t>
  </si>
  <si>
    <t>Tm-162</t>
  </si>
  <si>
    <t>Tm-166</t>
  </si>
  <si>
    <t>Tm-167</t>
  </si>
  <si>
    <t>Tm-170</t>
  </si>
  <si>
    <t>Tm-171</t>
  </si>
  <si>
    <t>Tm-172</t>
  </si>
  <si>
    <t>Tm-173</t>
  </si>
  <si>
    <t>Tm-175</t>
  </si>
  <si>
    <t>U-230</t>
  </si>
  <si>
    <t>U-231</t>
  </si>
  <si>
    <t>U-232</t>
  </si>
  <si>
    <t>U-233</t>
  </si>
  <si>
    <t>U-234</t>
  </si>
  <si>
    <t>U-239</t>
  </si>
  <si>
    <t>U-240</t>
  </si>
  <si>
    <t>V-47</t>
  </si>
  <si>
    <t>V-48</t>
  </si>
  <si>
    <t>V-49</t>
  </si>
  <si>
    <t>W-176</t>
  </si>
  <si>
    <t>W-177</t>
  </si>
  <si>
    <t>W-178</t>
  </si>
  <si>
    <t>W-179</t>
  </si>
  <si>
    <t>W-181</t>
  </si>
  <si>
    <t>W-185</t>
  </si>
  <si>
    <t>W-187</t>
  </si>
  <si>
    <t>W-188</t>
  </si>
  <si>
    <t>Xe-120</t>
  </si>
  <si>
    <t>Xe-121</t>
  </si>
  <si>
    <t>Xe-122</t>
  </si>
  <si>
    <t>Xe-123</t>
  </si>
  <si>
    <t>Xe-125</t>
  </si>
  <si>
    <t>Xe-127</t>
  </si>
  <si>
    <t>Xe-129m</t>
  </si>
  <si>
    <t>Xe-131m</t>
  </si>
  <si>
    <t>Xe-133</t>
  </si>
  <si>
    <t>Xe-133m</t>
  </si>
  <si>
    <t>Xe-135</t>
  </si>
  <si>
    <t>Xe-135m</t>
  </si>
  <si>
    <t>Xe-138</t>
  </si>
  <si>
    <t>Y-86</t>
  </si>
  <si>
    <t>Y-86m</t>
  </si>
  <si>
    <t>Y-87</t>
  </si>
  <si>
    <t>Y-88</t>
  </si>
  <si>
    <t>Y-90</t>
  </si>
  <si>
    <t>Y-90m</t>
  </si>
  <si>
    <t>Y-91</t>
  </si>
  <si>
    <t>Y-91m</t>
  </si>
  <si>
    <t>Y-92</t>
  </si>
  <si>
    <t>Y-93</t>
  </si>
  <si>
    <t>Y-94</t>
  </si>
  <si>
    <t>Y-95</t>
  </si>
  <si>
    <t>Yb-162</t>
  </si>
  <si>
    <t>Yb-166</t>
  </si>
  <si>
    <t>Yb-167</t>
  </si>
  <si>
    <t>Yb-169</t>
  </si>
  <si>
    <t>Yb-175</t>
  </si>
  <si>
    <t>Yb-177</t>
  </si>
  <si>
    <t>Yb-178</t>
  </si>
  <si>
    <t>Zn-62</t>
  </si>
  <si>
    <t>Zn-63</t>
  </si>
  <si>
    <t>Zn-65</t>
  </si>
  <si>
    <t>Zn-69</t>
  </si>
  <si>
    <t>Zn-69m</t>
  </si>
  <si>
    <t>Zn-71m</t>
  </si>
  <si>
    <t>Zn-72</t>
  </si>
  <si>
    <t>Zr-86</t>
  </si>
  <si>
    <t>Zr-88</t>
  </si>
  <si>
    <t>Zr-89</t>
  </si>
  <si>
    <t>Zr-93</t>
  </si>
  <si>
    <t>Zr-95</t>
  </si>
  <si>
    <t>Zr-97</t>
  </si>
  <si>
    <t>Number of Packages</t>
  </si>
  <si>
    <t>Number of Holders</t>
  </si>
  <si>
    <t>Country</t>
  </si>
  <si>
    <t>U.S.A.</t>
  </si>
  <si>
    <t>End Run Date</t>
  </si>
  <si>
    <t>Nuclides</t>
  </si>
  <si>
    <t>Physical</t>
  </si>
  <si>
    <t>Chemical</t>
  </si>
  <si>
    <t>Slurry/Paste</t>
  </si>
  <si>
    <t>Other</t>
  </si>
  <si>
    <t>Elemental</t>
  </si>
  <si>
    <t>Compound</t>
  </si>
  <si>
    <t>Holder</t>
  </si>
  <si>
    <t>1h</t>
  </si>
  <si>
    <t>Shipping Package Number</t>
  </si>
  <si>
    <t>Proposal Number</t>
  </si>
  <si>
    <t>1-24789</t>
  </si>
  <si>
    <t>Row Labels</t>
  </si>
  <si>
    <t>(blank)</t>
  </si>
  <si>
    <t>Grand Total</t>
  </si>
  <si>
    <t>Sum of Activity (Bq)</t>
  </si>
  <si>
    <t>Values</t>
  </si>
  <si>
    <t>Sum of Mass (g)</t>
  </si>
  <si>
    <t>Activity (Ci)</t>
  </si>
  <si>
    <t>Sum of Activity (Ci)</t>
  </si>
  <si>
    <t>U-Nat</t>
  </si>
  <si>
    <t>1g</t>
  </si>
  <si>
    <t>Type</t>
  </si>
  <si>
    <t>*Required for 7 Day Notice</t>
  </si>
  <si>
    <t>*Required for 30 Day Notice</t>
  </si>
  <si>
    <t>1i</t>
  </si>
  <si>
    <t>1j</t>
  </si>
  <si>
    <t>1k</t>
  </si>
  <si>
    <t>Shipping Address</t>
  </si>
  <si>
    <t>6-1</t>
  </si>
  <si>
    <t>SpecificAct (Ci/g)</t>
  </si>
  <si>
    <t>Email Address</t>
  </si>
  <si>
    <t>Booth</t>
  </si>
  <si>
    <t>Corwin</t>
  </si>
  <si>
    <t>Lawrence Berkeley National Lab</t>
  </si>
  <si>
    <t>chbooth@lbl.gov</t>
  </si>
  <si>
    <t>Berkeley</t>
  </si>
  <si>
    <t>US</t>
  </si>
  <si>
    <t>510 486 6079</t>
  </si>
  <si>
    <t>not required for LBNL</t>
  </si>
  <si>
    <t>LBNL Container ID</t>
  </si>
  <si>
    <t>Steve Sohner
1 Cyclotron Road, MS 75R0123
(510) 486-6228 
(510) 486-6939 fax</t>
  </si>
  <si>
    <t>GTSC 1115</t>
  </si>
  <si>
    <t>030909</t>
  </si>
  <si>
    <t>GTSC0123</t>
  </si>
  <si>
    <t>Powder</t>
  </si>
  <si>
    <t>1a</t>
  </si>
  <si>
    <t>013001</t>
  </si>
  <si>
    <t>PuO2, plutonium oxide</t>
  </si>
  <si>
    <t>solid alloy</t>
  </si>
  <si>
    <t>GTSC XXX1</t>
  </si>
  <si>
    <t>GTSC XXX2</t>
  </si>
  <si>
    <t>GTSC XXX3</t>
  </si>
  <si>
    <t>GTSC XXX4</t>
  </si>
  <si>
    <t>GTSC XXX5</t>
  </si>
  <si>
    <t>GTSC XXX6</t>
  </si>
  <si>
    <t>GTSC XXX9</t>
  </si>
  <si>
    <t>GTSC XX10</t>
  </si>
  <si>
    <t>GTSC XX11</t>
  </si>
  <si>
    <t>4c</t>
  </si>
  <si>
    <t>031218</t>
  </si>
  <si>
    <t>PuRhIn5</t>
  </si>
  <si>
    <t>031219</t>
  </si>
  <si>
    <t>GTSC0951</t>
  </si>
  <si>
    <t>030700</t>
  </si>
  <si>
    <t>dPu: 4.3 at% Ga</t>
  </si>
  <si>
    <t>Alloy</t>
  </si>
  <si>
    <t>PuRhIn5:Cd</t>
  </si>
  <si>
    <t>11-2</t>
  </si>
  <si>
    <t>GTSC1129</t>
  </si>
  <si>
    <t>031261</t>
  </si>
  <si>
    <t>soil NT</t>
  </si>
  <si>
    <t>xxxxx</t>
  </si>
</sst>
</file>

<file path=xl/styles.xml><?xml version="1.0" encoding="utf-8"?>
<styleSheet xmlns="http://schemas.openxmlformats.org/spreadsheetml/2006/main">
  <numFmts count="1">
    <numFmt numFmtId="164" formatCode="0.00E+000"/>
  </numFmts>
  <fonts count="1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u/>
      <sz val="9.35"/>
      <color theme="10"/>
      <name val="Calibri"/>
      <family val="2"/>
    </font>
    <font>
      <sz val="11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6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1" fillId="2" borderId="0" xfId="1"/>
    <xf numFmtId="0" fontId="0" fillId="0" borderId="0" xfId="0" applyAlignment="1">
      <alignment horizontal="center"/>
    </xf>
    <xf numFmtId="0" fontId="0" fillId="0" borderId="0" xfId="0" applyAlignment="1">
      <alignment horizontal="left" indent="2"/>
    </xf>
    <xf numFmtId="14" fontId="0" fillId="0" borderId="0" xfId="0" applyNumberFormat="1" applyAlignment="1">
      <alignment horizontal="left" indent="2"/>
    </xf>
    <xf numFmtId="0" fontId="1" fillId="2" borderId="0" xfId="1" applyAlignment="1">
      <alignment horizontal="center"/>
    </xf>
    <xf numFmtId="0" fontId="4" fillId="0" borderId="0" xfId="0" applyFont="1"/>
    <xf numFmtId="14" fontId="0" fillId="0" borderId="0" xfId="0" applyNumberFormat="1" applyAlignment="1">
      <alignment horizontal="left" indent="3"/>
    </xf>
    <xf numFmtId="0" fontId="0" fillId="0" borderId="0" xfId="0" applyNumberForma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0" fontId="1" fillId="2" borderId="0" xfId="1" applyProtection="1">
      <protection locked="0"/>
    </xf>
    <xf numFmtId="0" fontId="1" fillId="2" borderId="0" xfId="1" applyAlignment="1" applyProtection="1">
      <alignment horizontal="center"/>
      <protection locked="0"/>
    </xf>
    <xf numFmtId="0" fontId="0" fillId="0" borderId="0" xfId="0" applyProtection="1"/>
    <xf numFmtId="11" fontId="0" fillId="0" borderId="0" xfId="0" applyNumberFormat="1" applyProtection="1">
      <protection locked="0"/>
    </xf>
    <xf numFmtId="11" fontId="0" fillId="0" borderId="0" xfId="0" applyNumberFormat="1"/>
    <xf numFmtId="0" fontId="7" fillId="0" borderId="0" xfId="0" applyFont="1"/>
    <xf numFmtId="11" fontId="7" fillId="0" borderId="0" xfId="0" applyNumberFormat="1" applyFont="1"/>
    <xf numFmtId="0" fontId="0" fillId="0" borderId="0" xfId="0" applyNumberFormat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 applyAlignment="1" applyProtection="1">
      <alignment horizontal="center"/>
    </xf>
    <xf numFmtId="1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 indent="2"/>
    </xf>
    <xf numFmtId="0" fontId="5" fillId="0" borderId="2" xfId="2" applyFont="1" applyFill="1" applyBorder="1" applyAlignment="1" applyProtection="1">
      <alignment horizontal="center" wrapText="1"/>
    </xf>
    <xf numFmtId="11" fontId="0" fillId="0" borderId="0" xfId="0" applyNumberFormat="1" applyProtection="1"/>
    <xf numFmtId="0" fontId="8" fillId="3" borderId="1" xfId="2" applyFont="1" applyFill="1" applyBorder="1" applyAlignment="1">
      <alignment horizontal="center"/>
    </xf>
    <xf numFmtId="0" fontId="9" fillId="0" borderId="0" xfId="0" applyFont="1"/>
    <xf numFmtId="0" fontId="8" fillId="0" borderId="2" xfId="2" applyFont="1" applyFill="1" applyBorder="1" applyAlignment="1">
      <alignment horizontal="center" wrapText="1"/>
    </xf>
    <xf numFmtId="11" fontId="8" fillId="0" borderId="2" xfId="2" applyNumberFormat="1" applyFont="1" applyFill="1" applyBorder="1" applyAlignment="1">
      <alignment horizontal="center" wrapText="1"/>
    </xf>
    <xf numFmtId="0" fontId="10" fillId="0" borderId="0" xfId="2" applyFont="1" applyAlignment="1">
      <alignment horizontal="center"/>
    </xf>
    <xf numFmtId="11" fontId="9" fillId="0" borderId="0" xfId="0" applyNumberFormat="1" applyFont="1"/>
    <xf numFmtId="0" fontId="9" fillId="0" borderId="0" xfId="0" applyFont="1" applyAlignment="1">
      <alignment horizontal="center"/>
    </xf>
    <xf numFmtId="0" fontId="5" fillId="0" borderId="0" xfId="3" applyFont="1" applyAlignment="1" applyProtection="1">
      <alignment horizontal="left" indent="2"/>
      <protection locked="0"/>
    </xf>
    <xf numFmtId="0" fontId="5" fillId="0" borderId="0" xfId="3" applyFont="1" applyAlignment="1" applyProtection="1">
      <alignment horizontal="left" wrapText="1" indent="2"/>
      <protection locked="0"/>
    </xf>
    <xf numFmtId="0" fontId="11" fillId="0" borderId="0" xfId="4" applyAlignment="1" applyProtection="1">
      <alignment horizontal="left" indent="2"/>
      <protection locked="0"/>
    </xf>
    <xf numFmtId="0" fontId="8" fillId="0" borderId="0" xfId="0" applyFont="1" applyAlignment="1" applyProtection="1">
      <alignment horizontal="center"/>
      <protection locked="0"/>
    </xf>
    <xf numFmtId="14" fontId="5" fillId="0" borderId="0" xfId="3" applyNumberFormat="1" applyFont="1" applyAlignment="1" applyProtection="1">
      <alignment horizontal="left" indent="2"/>
      <protection locked="0"/>
    </xf>
    <xf numFmtId="14" fontId="5" fillId="0" borderId="0" xfId="3" applyNumberFormat="1" applyFont="1" applyAlignment="1" applyProtection="1">
      <alignment horizontal="left" indent="3"/>
      <protection locked="0"/>
    </xf>
    <xf numFmtId="0" fontId="5" fillId="0" borderId="0" xfId="3" applyNumberFormat="1" applyFont="1" applyAlignment="1" applyProtection="1">
      <alignment horizontal="left" indent="2"/>
      <protection locked="0"/>
    </xf>
    <xf numFmtId="0" fontId="5" fillId="0" borderId="0" xfId="0" applyFont="1" applyProtection="1">
      <protection locked="0"/>
    </xf>
    <xf numFmtId="11" fontId="5" fillId="0" borderId="0" xfId="0" applyNumberFormat="1" applyFont="1" applyProtection="1">
      <protection locked="0"/>
    </xf>
    <xf numFmtId="49" fontId="12" fillId="2" borderId="0" xfId="1" applyNumberFormat="1" applyFont="1" applyBorder="1" applyAlignment="1" applyProtection="1">
      <alignment horizontal="center" wrapText="1"/>
      <protection locked="0"/>
    </xf>
    <xf numFmtId="0" fontId="12" fillId="2" borderId="0" xfId="1" applyNumberFormat="1" applyFont="1" applyBorder="1" applyAlignment="1" applyProtection="1">
      <alignment horizontal="center" wrapText="1"/>
      <protection locked="0"/>
    </xf>
    <xf numFmtId="49" fontId="8" fillId="0" borderId="0" xfId="0" applyNumberFormat="1" applyFont="1" applyAlignment="1" applyProtection="1">
      <alignment horizontal="center"/>
      <protection locked="0"/>
    </xf>
    <xf numFmtId="49" fontId="5" fillId="0" borderId="0" xfId="3" applyNumberFormat="1" applyFont="1" applyAlignment="1" applyProtection="1">
      <alignment horizontal="left" indent="2"/>
      <protection locked="0"/>
    </xf>
    <xf numFmtId="49" fontId="0" fillId="0" borderId="0" xfId="0" applyNumberFormat="1" applyProtection="1">
      <protection locked="0"/>
    </xf>
    <xf numFmtId="0" fontId="1" fillId="2" borderId="0" xfId="1" applyAlignment="1">
      <alignment horizontal="center" wrapText="1"/>
    </xf>
    <xf numFmtId="0" fontId="0" fillId="0" borderId="0" xfId="0" applyAlignment="1" applyProtection="1">
      <alignment horizontal="left"/>
      <protection locked="0"/>
    </xf>
    <xf numFmtId="0" fontId="5" fillId="0" borderId="0" xfId="3" applyFont="1" applyAlignment="1" applyProtection="1">
      <alignment horizontal="left"/>
      <protection locked="0"/>
    </xf>
    <xf numFmtId="164" fontId="9" fillId="0" borderId="0" xfId="0" applyNumberFormat="1" applyFont="1"/>
    <xf numFmtId="0" fontId="9" fillId="0" borderId="0" xfId="0" applyFont="1" applyProtection="1">
      <protection locked="0"/>
    </xf>
    <xf numFmtId="49" fontId="9" fillId="0" borderId="0" xfId="0" applyNumberFormat="1" applyFont="1"/>
    <xf numFmtId="0" fontId="9" fillId="4" borderId="3" xfId="0" applyFont="1" applyFill="1" applyBorder="1" applyAlignment="1">
      <alignment horizontal="center"/>
    </xf>
  </cellXfs>
  <cellStyles count="5">
    <cellStyle name="Accent1" xfId="1" builtinId="29"/>
    <cellStyle name="Excel Built-in Normal" xfId="3"/>
    <cellStyle name="Hyperlink" xfId="4" builtinId="8"/>
    <cellStyle name="Normal" xfId="0" builtinId="0"/>
    <cellStyle name="Normal_Sheet1" xfId="2"/>
  </cellStyles>
  <dxfs count="24">
    <dxf>
      <numFmt numFmtId="15" formatCode="0.00E+00"/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numFmt numFmtId="0" formatCode="General"/>
    </dxf>
    <dxf>
      <alignment horizontal="left" vertical="bottom" textRotation="0" wrapText="0" indent="2" relativeIndent="1" justifyLastLine="0" shrinkToFit="0" mergeCell="0" readingOrder="0"/>
    </dxf>
    <dxf>
      <alignment horizontal="left" vertical="bottom" textRotation="0" wrapText="0" indent="2" relativeIndent="1" justifyLastLine="0" shrinkToFit="0" mergeCell="0" readingOrder="0"/>
      <protection locked="0" hidden="0"/>
    </dxf>
    <dxf>
      <protection locked="1" hidden="0"/>
    </dxf>
    <dxf>
      <protection locked="0" hidden="0"/>
    </dxf>
    <dxf>
      <protection locked="0" hidden="0"/>
    </dxf>
    <dxf>
      <numFmt numFmtId="15" formatCode="0.00E+00"/>
      <alignment horizontal="center" vertical="bottom" textRotation="0" wrapText="0" indent="0" relativeIndent="255" justifyLastLine="0" shrinkToFit="0" mergeCell="0" readingOrder="0"/>
      <protection locked="1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alignment horizontal="center" vertical="bottom" textRotation="0" wrapText="0" indent="0" relativeIndent="255" justifyLastLine="0" shrinkToFit="0" mergeCell="0" readingOrder="0"/>
      <protection locked="0" hidden="0"/>
    </dxf>
    <dxf>
      <numFmt numFmtId="15" formatCode="0.00E+00"/>
      <protection locked="1" hidden="0"/>
    </dxf>
    <dxf>
      <numFmt numFmtId="15" formatCode="0.00E+00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466726</xdr:colOff>
      <xdr:row>1</xdr:row>
      <xdr:rowOff>114300</xdr:rowOff>
    </xdr:from>
    <xdr:to>
      <xdr:col>10</xdr:col>
      <xdr:colOff>409576</xdr:colOff>
      <xdr:row>9</xdr:row>
      <xdr:rowOff>114300</xdr:rowOff>
    </xdr:to>
    <xdr:sp macro="" textlink="">
      <xdr:nvSpPr>
        <xdr:cNvPr id="2" name="TextBox 1"/>
        <xdr:cNvSpPr txBox="1"/>
      </xdr:nvSpPr>
      <xdr:spPr>
        <a:xfrm>
          <a:off x="6029326" y="304800"/>
          <a:ext cx="2381250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600" b="1"/>
        </a:p>
        <a:p>
          <a:r>
            <a:rPr lang="en-US" sz="1600" b="1">
              <a:solidFill>
                <a:srgbClr val="FF0000"/>
              </a:solidFill>
            </a:rPr>
            <a:t>You can update the Nuclide totals table by right clicking in the table and clicking "refresh".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160803</xdr:colOff>
      <xdr:row>22</xdr:row>
      <xdr:rowOff>291353</xdr:rowOff>
    </xdr:from>
    <xdr:to>
      <xdr:col>10</xdr:col>
      <xdr:colOff>532278</xdr:colOff>
      <xdr:row>26</xdr:row>
      <xdr:rowOff>179294</xdr:rowOff>
    </xdr:to>
    <xdr:sp macro="" textlink="">
      <xdr:nvSpPr>
        <xdr:cNvPr id="2" name="Right Brace 1"/>
        <xdr:cNvSpPr/>
      </xdr:nvSpPr>
      <xdr:spPr>
        <a:xfrm>
          <a:off x="14112127" y="4482353"/>
          <a:ext cx="371475" cy="762000"/>
        </a:xfrm>
        <a:prstGeom prst="rightBrac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168647</xdr:colOff>
      <xdr:row>27</xdr:row>
      <xdr:rowOff>12887</xdr:rowOff>
    </xdr:from>
    <xdr:to>
      <xdr:col>10</xdr:col>
      <xdr:colOff>540122</xdr:colOff>
      <xdr:row>31</xdr:row>
      <xdr:rowOff>12887</xdr:rowOff>
    </xdr:to>
    <xdr:sp macro="" textlink="">
      <xdr:nvSpPr>
        <xdr:cNvPr id="3" name="Right Brace 2"/>
        <xdr:cNvSpPr/>
      </xdr:nvSpPr>
      <xdr:spPr>
        <a:xfrm>
          <a:off x="14119971" y="5268446"/>
          <a:ext cx="371475" cy="762000"/>
        </a:xfrm>
        <a:prstGeom prst="rightBrac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4</xdr:col>
      <xdr:colOff>97446</xdr:colOff>
      <xdr:row>0</xdr:row>
      <xdr:rowOff>96910</xdr:rowOff>
    </xdr:from>
    <xdr:ext cx="4152996" cy="1782924"/>
    <xdr:sp macro="" textlink="">
      <xdr:nvSpPr>
        <xdr:cNvPr id="4" name="Rectangle 3"/>
        <xdr:cNvSpPr/>
      </xdr:nvSpPr>
      <xdr:spPr>
        <a:xfrm>
          <a:off x="6395152" y="96910"/>
          <a:ext cx="4152996" cy="1782924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Example Data</a:t>
          </a:r>
        </a:p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(Locked)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win/SSRL/hf45/Booth_hf45_May2013_1day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ice Data (Enter Data Here)"/>
      <sheetName val="Nuclide Totals"/>
      <sheetName val="Example Data"/>
      <sheetName val="DOE-STD-1027-92 Data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booth" refreshedDate="41389.414311458335" createdVersion="3" refreshedVersion="3" minRefreshableVersion="3" recordCount="192">
  <cacheSource type="worksheet">
    <worksheetSource name="Table5"/>
  </cacheSource>
  <cacheFields count="10">
    <cacheField name="Sample Number" numFmtId="0">
      <sharedItems containsBlank="1"/>
    </cacheField>
    <cacheField name="Nuclide" numFmtId="0">
      <sharedItems containsBlank="1" count="23">
        <s v="Pu-238"/>
        <s v="Pu-239"/>
        <s v="Pu-240"/>
        <s v="Pu-241"/>
        <s v="Pu-242"/>
        <s v="Am-241"/>
        <s v="U-235"/>
        <s v="Cs-137"/>
        <s v="U-238"/>
        <s v="Np-237"/>
        <s v="Th-232"/>
        <m/>
        <s v="I-125" u="1"/>
        <s v="Co-60" u="1"/>
        <s v="Ac-228" u="1"/>
        <s v="Sr-90" u="1"/>
        <s v="Tc-99" u="1"/>
        <s v="I-129" u="1"/>
        <s v="Eu-152" u="1"/>
        <s v="H-3" u="1"/>
        <s v="Cm-242" u="1"/>
        <s v="Cm-244" u="1"/>
        <s v="Am-243" u="1"/>
      </sharedItems>
    </cacheField>
    <cacheField name="Mass (g)" numFmtId="0">
      <sharedItems containsString="0" containsBlank="1" containsNumber="1" minValue="3.4482758620689658E-11" maxValue="0.5"/>
    </cacheField>
    <cacheField name="Activity (Bq)" numFmtId="11">
      <sharedItems containsMixedTypes="1" containsNumber="1" minValue="85.359305250000006" maxValue="66147527"/>
    </cacheField>
    <cacheField name="Physical State" numFmtId="0">
      <sharedItems containsBlank="1"/>
    </cacheField>
    <cacheField name="Chemical State" numFmtId="0">
      <sharedItems containsBlank="1"/>
    </cacheField>
    <cacheField name="Notice Type" numFmtId="0">
      <sharedItems containsString="0" containsBlank="1" containsNumber="1" containsInteger="1" minValue="30" maxValue="30"/>
    </cacheField>
    <cacheField name="Cont Cat No" numFmtId="0">
      <sharedItems containsBlank="1"/>
    </cacheField>
    <cacheField name="Shipping Package Number" numFmtId="0">
      <sharedItems containsString="0" containsBlank="1" containsNumber="1" containsInteger="1" minValue="1" maxValue="1"/>
    </cacheField>
    <cacheField name="Activity (Ci)" numFmtId="11">
      <sharedItems containsMixedTypes="1" containsNumber="1" minValue="2.3070082500000001E-9" maxValue="1.7877710000000001E-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">
  <r>
    <s v="GTSC XXX1"/>
    <x v="0"/>
    <n v="3.9999999999999998E-6"/>
    <n v="2530800.0000000005"/>
    <s v="Solid"/>
    <s v="Elemental"/>
    <n v="30"/>
    <s v="1g"/>
    <n v="1"/>
    <n v="6.8400000000000009E-5"/>
  </r>
  <r>
    <s v="GTSC XXX1"/>
    <x v="1"/>
    <n v="9.3299999999999998E-3"/>
    <n v="21472061.999999996"/>
    <s v="Solid"/>
    <s v="Elemental"/>
    <n v="30"/>
    <s v="1g"/>
    <n v="1"/>
    <n v="5.8032599999999993E-4"/>
  </r>
  <r>
    <s v="GTSC XXX1"/>
    <x v="2"/>
    <n v="5.9899999999999992E-4"/>
    <n v="5053163.9999999991"/>
    <s v="Solid"/>
    <s v="Elemental"/>
    <n v="30"/>
    <s v="1g"/>
    <n v="1"/>
    <n v="1.3657199999999998E-4"/>
  </r>
  <r>
    <s v="GTSC XXX1"/>
    <x v="3"/>
    <n v="1.7357E-5"/>
    <n v="66147527"/>
    <s v="Solid"/>
    <s v="Elemental"/>
    <n v="30"/>
    <s v="1g"/>
    <n v="1"/>
    <n v="1.7877710000000001E-3"/>
  </r>
  <r>
    <s v="GTSC XXX1"/>
    <x v="4"/>
    <n v="1.4000000000000001E-5"/>
    <n v="2035.7400000000005"/>
    <s v="Solid"/>
    <s v="Elemental"/>
    <n v="30"/>
    <s v="1g"/>
    <n v="1"/>
    <n v="5.5020000000000012E-8"/>
  </r>
  <r>
    <s v="GTSC XXX1"/>
    <x v="5"/>
    <n v="2.8999999999999997E-5"/>
    <n v="3680390"/>
    <s v="Solid"/>
    <s v="Elemental"/>
    <n v="30"/>
    <s v="1g"/>
    <n v="1"/>
    <n v="9.9469999999999995E-5"/>
  </r>
  <r>
    <s v="GTSC XXX2"/>
    <x v="0"/>
    <n v="3.9999999999999998E-6"/>
    <n v="2530800.0000000005"/>
    <s v="Solid"/>
    <s v="Elemental"/>
    <n v="30"/>
    <s v="1g"/>
    <n v="1"/>
    <n v="6.8400000000000009E-5"/>
  </r>
  <r>
    <s v="GTSC XXX2"/>
    <x v="1"/>
    <n v="9.3299999999999998E-3"/>
    <n v="21472061.999999996"/>
    <s v="Solid"/>
    <s v="Elemental"/>
    <n v="30"/>
    <s v="1g"/>
    <n v="1"/>
    <n v="5.8032599999999993E-4"/>
  </r>
  <r>
    <s v="GTSC XXX2"/>
    <x v="2"/>
    <n v="5.9899999999999992E-4"/>
    <n v="5053163.9999999991"/>
    <s v="Solid"/>
    <s v="Elemental"/>
    <n v="30"/>
    <s v="1g"/>
    <n v="1"/>
    <n v="1.3657199999999998E-4"/>
  </r>
  <r>
    <s v="GTSC XXX2"/>
    <x v="3"/>
    <n v="1.7357E-5"/>
    <n v="66147527"/>
    <s v="Solid"/>
    <s v="Elemental"/>
    <n v="30"/>
    <s v="1g"/>
    <n v="1"/>
    <n v="1.7877710000000001E-3"/>
  </r>
  <r>
    <s v="GTSC XXX2"/>
    <x v="4"/>
    <n v="1.4000000000000001E-5"/>
    <n v="2035.7400000000005"/>
    <s v="Solid"/>
    <s v="Elemental"/>
    <n v="30"/>
    <s v="1g"/>
    <n v="1"/>
    <n v="5.5020000000000012E-8"/>
  </r>
  <r>
    <s v="GTSC XXX2"/>
    <x v="5"/>
    <n v="2.8999999999999997E-5"/>
    <n v="3680390"/>
    <s v="Solid"/>
    <s v="Elemental"/>
    <n v="30"/>
    <s v="1g"/>
    <n v="1"/>
    <n v="9.9469999999999995E-5"/>
  </r>
  <r>
    <s v="GTSC XXX3"/>
    <x v="0"/>
    <n v="3.9999999999999998E-6"/>
    <n v="2530800.0000000005"/>
    <s v="Solid"/>
    <s v="Elemental"/>
    <n v="30"/>
    <s v="1g"/>
    <n v="1"/>
    <n v="6.8400000000000009E-5"/>
  </r>
  <r>
    <s v="GTSC XXX3"/>
    <x v="1"/>
    <n v="9.3299999999999998E-3"/>
    <n v="21472061.999999996"/>
    <s v="Solid"/>
    <s v="Elemental"/>
    <n v="30"/>
    <s v="1g"/>
    <n v="1"/>
    <n v="5.8032599999999993E-4"/>
  </r>
  <r>
    <s v="GTSC XXX3"/>
    <x v="2"/>
    <n v="5.9899999999999992E-4"/>
    <n v="5053163.9999999991"/>
    <s v="Solid"/>
    <s v="Elemental"/>
    <n v="30"/>
    <s v="1g"/>
    <n v="1"/>
    <n v="1.3657199999999998E-4"/>
  </r>
  <r>
    <s v="GTSC XXX3"/>
    <x v="3"/>
    <n v="1.7357E-5"/>
    <n v="66147527"/>
    <s v="Solid"/>
    <s v="Elemental"/>
    <n v="30"/>
    <s v="1g"/>
    <n v="1"/>
    <n v="1.7877710000000001E-3"/>
  </r>
  <r>
    <s v="GTSC XXX3"/>
    <x v="4"/>
    <n v="1.4000000000000001E-5"/>
    <n v="2035.7400000000005"/>
    <s v="Solid"/>
    <s v="Elemental"/>
    <n v="30"/>
    <s v="1g"/>
    <n v="1"/>
    <n v="5.5020000000000012E-8"/>
  </r>
  <r>
    <s v="GTSC XXX3"/>
    <x v="5"/>
    <n v="2.8999999999999997E-5"/>
    <n v="3680390"/>
    <s v="Solid"/>
    <s v="Elemental"/>
    <n v="30"/>
    <s v="1g"/>
    <n v="1"/>
    <n v="9.9469999999999995E-5"/>
  </r>
  <r>
    <s v="GTSC XXX4"/>
    <x v="0"/>
    <n v="3.9999999999999998E-6"/>
    <n v="2530800.0000000005"/>
    <s v="Solid"/>
    <s v="Elemental"/>
    <n v="30"/>
    <s v="1g"/>
    <n v="1"/>
    <n v="6.8400000000000009E-5"/>
  </r>
  <r>
    <s v="GTSC XXX4"/>
    <x v="1"/>
    <n v="9.3299999999999998E-3"/>
    <n v="21472061.999999996"/>
    <s v="Solid"/>
    <s v="Elemental"/>
    <n v="30"/>
    <s v="1g"/>
    <n v="1"/>
    <n v="5.8032599999999993E-4"/>
  </r>
  <r>
    <s v="GTSC XXX4"/>
    <x v="2"/>
    <n v="5.9899999999999992E-4"/>
    <n v="5053163.9999999991"/>
    <s v="Solid"/>
    <s v="Elemental"/>
    <n v="30"/>
    <s v="1g"/>
    <n v="1"/>
    <n v="1.3657199999999998E-4"/>
  </r>
  <r>
    <s v="GTSC XXX4"/>
    <x v="3"/>
    <n v="1.7357E-5"/>
    <n v="66147527"/>
    <s v="Solid"/>
    <s v="Elemental"/>
    <n v="30"/>
    <s v="1g"/>
    <n v="1"/>
    <n v="1.7877710000000001E-3"/>
  </r>
  <r>
    <s v="GTSC XXX4"/>
    <x v="4"/>
    <n v="1.4000000000000001E-5"/>
    <n v="2035.7400000000005"/>
    <s v="Solid"/>
    <s v="Elemental"/>
    <n v="30"/>
    <s v="1g"/>
    <n v="1"/>
    <n v="5.5020000000000012E-8"/>
  </r>
  <r>
    <s v="GTSC XXX4"/>
    <x v="5"/>
    <n v="2.8999999999999997E-5"/>
    <n v="3680390"/>
    <s v="Solid"/>
    <s v="Elemental"/>
    <n v="30"/>
    <s v="1g"/>
    <n v="1"/>
    <n v="9.9469999999999995E-5"/>
  </r>
  <r>
    <s v="GTSC0951"/>
    <x v="0"/>
    <n v="2.1185916840000003E-6"/>
    <n v="1340432.9584668002"/>
    <s v="Solid"/>
    <s v="Alloy"/>
    <n v="30"/>
    <s v="1g"/>
    <n v="1"/>
    <n v="3.6227917796400007E-5"/>
  </r>
  <r>
    <s v="GTSC0951"/>
    <x v="1"/>
    <n v="4.9416151029300004E-3"/>
    <n v="11372632.997883104"/>
    <s v="Solid"/>
    <s v="Alloy"/>
    <n v="30"/>
    <s v="1g"/>
    <n v="1"/>
    <n v="3.0736845940224604E-4"/>
  </r>
  <r>
    <s v="GTSC0951"/>
    <x v="2"/>
    <n v="3.1725910467900003E-4"/>
    <n v="2676397.8070720444"/>
    <s v="Solid"/>
    <s v="Alloy"/>
    <n v="30"/>
    <s v="1g"/>
    <n v="1"/>
    <n v="7.233507586681201E-5"/>
  </r>
  <r>
    <s v="GTSC0951"/>
    <x v="3"/>
    <n v="9.1930989647969997E-6"/>
    <n v="35034900.154841363"/>
    <s v="Solid"/>
    <s v="Alloy"/>
    <n v="30"/>
    <s v="1g"/>
    <n v="1"/>
    <n v="9.4688919337409096E-4"/>
  </r>
  <r>
    <s v="GTSC0951"/>
    <x v="4"/>
    <n v="7.4150708940000017E-6"/>
    <n v="1078.2254586965403"/>
    <s v="Solid"/>
    <s v="Alloy"/>
    <n v="30"/>
    <s v="1g"/>
    <n v="1"/>
    <n v="2.9141228613420009E-8"/>
  </r>
  <r>
    <s v="GTSC0951"/>
    <x v="5"/>
    <n v="1.5359789708999999E-5"/>
    <n v="1949310.91196919"/>
    <s v="Solid"/>
    <s v="Alloy"/>
    <n v="30"/>
    <s v="1g"/>
    <n v="1"/>
    <n v="5.2684078701869998E-5"/>
  </r>
  <r>
    <s v="GTSC XXX5"/>
    <x v="0"/>
    <n v="4.6805460000000013E-7"/>
    <n v="296138.14542000013"/>
    <s v="Solid"/>
    <s v="Compound"/>
    <n v="30"/>
    <s v="1g"/>
    <n v="1"/>
    <n v="8.0037336600000032E-6"/>
  </r>
  <r>
    <s v="GTSC XXX5"/>
    <x v="1"/>
    <n v="3.381874506000001E-3"/>
    <n v="7783045.9881084021"/>
    <s v="Solid"/>
    <s v="Compound"/>
    <n v="30"/>
    <s v="1g"/>
    <n v="1"/>
    <n v="2.1035259427320006E-4"/>
  </r>
  <r>
    <s v="GTSC XXX5"/>
    <x v="2"/>
    <n v="2.1062457000000005E-4"/>
    <n v="1776828.8725200007"/>
    <s v="Solid"/>
    <s v="Compound"/>
    <n v="30"/>
    <s v="1g"/>
    <n v="1"/>
    <n v="4.8022401960000016E-5"/>
  </r>
  <r>
    <s v="GTSC XXX5"/>
    <x v="3"/>
    <n v="6.5527644000000015E-6"/>
    <n v="24972585.128400005"/>
    <s v="Solid"/>
    <s v="Compound"/>
    <n v="30"/>
    <s v="1g"/>
    <n v="1"/>
    <n v="6.7493473320000014E-4"/>
  </r>
  <r>
    <s v="GTSC XXX5"/>
    <x v="4"/>
    <n v="9.0010500000000021E-7"/>
    <n v="130.88426805000003"/>
    <s v="Solid"/>
    <s v="Compound"/>
    <n v="30"/>
    <s v="1g"/>
    <n v="1"/>
    <n v="3.5374126500000009E-9"/>
  </r>
  <r>
    <s v="GTSC XXX6"/>
    <x v="0"/>
    <n v="3.0525300000000009E-7"/>
    <n v="193133.5731000001"/>
    <s v="Solid"/>
    <s v="Compound"/>
    <n v="30"/>
    <s v="1g"/>
    <n v="1"/>
    <n v="5.2198263000000022E-6"/>
  </r>
  <r>
    <s v="GTSC XXX6"/>
    <x v="1"/>
    <n v="2.20557033E-3"/>
    <n v="5075899.5574620003"/>
    <s v="Solid"/>
    <s v="Compound"/>
    <n v="30"/>
    <s v="1g"/>
    <n v="1"/>
    <n v="1.3718647452600001E-4"/>
  </r>
  <r>
    <s v="GTSC XXX6"/>
    <x v="2"/>
    <n v="1.3736385000000001E-4"/>
    <n v="1158801.4386000002"/>
    <s v="Solid"/>
    <s v="Compound"/>
    <n v="30"/>
    <s v="1g"/>
    <n v="1"/>
    <n v="3.1318957800000005E-5"/>
  </r>
  <r>
    <s v="GTSC XXX6"/>
    <x v="3"/>
    <n v="4.2735420000000006E-6"/>
    <n v="16286468.562000003"/>
    <s v="Solid"/>
    <s v="Compound"/>
    <n v="30"/>
    <s v="1g"/>
    <n v="1"/>
    <n v="4.4017482600000005E-4"/>
  </r>
  <r>
    <s v="GTSC XXX6"/>
    <x v="4"/>
    <n v="5.87025E-7"/>
    <n v="85.359305250000006"/>
    <s v="Solid"/>
    <s v="Compound"/>
    <n v="30"/>
    <s v="1g"/>
    <n v="1"/>
    <n v="2.3070082500000001E-9"/>
  </r>
  <r>
    <s v="GTSC XXX7"/>
    <x v="6"/>
    <n v="1.388888888888889E-2"/>
    <n v="1110.0000000000002"/>
    <s v="Solid"/>
    <s v="Oxide"/>
    <n v="30"/>
    <s v="1g"/>
    <n v="1"/>
    <n v="3.0000000000000004E-8"/>
  </r>
  <r>
    <s v="GTSC XXX8"/>
    <x v="0"/>
    <n v="1.7543859649122809E-10"/>
    <n v="111.00000000000001"/>
    <s v="Solid"/>
    <s v="Oxide"/>
    <n v="30"/>
    <s v="1g"/>
    <n v="1"/>
    <n v="3.0000000000000004E-9"/>
  </r>
  <r>
    <s v="GTSC XXX8"/>
    <x v="1"/>
    <n v="2.1704180064308682E-6"/>
    <n v="4995"/>
    <s v="Solid"/>
    <s v="Oxide"/>
    <n v="30"/>
    <s v="1g"/>
    <n v="1"/>
    <n v="1.35E-7"/>
  </r>
  <r>
    <s v="GTSC XXX8"/>
    <x v="2"/>
    <n v="1.3157894736842107E-7"/>
    <n v="1110.0000000000002"/>
    <s v="Solid"/>
    <s v="Oxide"/>
    <n v="30"/>
    <s v="1g"/>
    <n v="1"/>
    <n v="3.0000000000000004E-8"/>
  </r>
  <r>
    <s v="GTSC XXX8"/>
    <x v="3"/>
    <n v="9.3203883495145639E-10"/>
    <n v="3552.0000000000005"/>
    <s v="Solid"/>
    <s v="Oxide"/>
    <n v="30"/>
    <s v="1g"/>
    <n v="1"/>
    <n v="9.6000000000000013E-8"/>
  </r>
  <r>
    <s v="GTSC XXX8"/>
    <x v="5"/>
    <n v="9.6209912536443149E-9"/>
    <n v="1221.0000000000002"/>
    <s v="Solid"/>
    <s v="Oxide"/>
    <n v="30"/>
    <s v="1g"/>
    <n v="1"/>
    <n v="3.3000000000000004E-8"/>
  </r>
  <r>
    <s v="GTSC XXX8"/>
    <x v="7"/>
    <n v="3.4482758620689658E-11"/>
    <n v="111.00000000000001"/>
    <s v="Solid"/>
    <s v="Oxide"/>
    <n v="30"/>
    <s v="1g"/>
    <n v="1"/>
    <n v="3.0000000000000004E-9"/>
  </r>
  <r>
    <s v="GTSC 1115"/>
    <x v="0"/>
    <n v="9.6681697201701705E-7"/>
    <n v="611705.09819516679"/>
    <s v="Solid"/>
    <s v="Elemental"/>
    <n v="30"/>
    <s v="1g"/>
    <n v="1"/>
    <n v="1.6532570221490994E-5"/>
  </r>
  <r>
    <s v="GTSC 1115"/>
    <x v="1"/>
    <n v="7.8621947323409755E-3"/>
    <n v="18094054.95700952"/>
    <s v="Solid"/>
    <s v="Elemental"/>
    <n v="30"/>
    <s v="1g"/>
    <n v="1"/>
    <n v="4.890285123516087E-4"/>
  </r>
  <r>
    <s v="GTSC 1115"/>
    <x v="2"/>
    <n v="4.9493700774860187E-4"/>
    <n v="4175288.5973672057"/>
    <s v="Solid"/>
    <s v="Elemental"/>
    <n v="30"/>
    <s v="1g"/>
    <n v="1"/>
    <n v="1.1284563776668123E-4"/>
  </r>
  <r>
    <s v="GTSC 1115"/>
    <x v="3"/>
    <n v="7.5801380883083426E-6"/>
    <n v="28887906.254543092"/>
    <s v="Solid"/>
    <s v="Elemental"/>
    <n v="30"/>
    <s v="1g"/>
    <n v="1"/>
    <n v="7.8075422309575925E-4"/>
  </r>
  <r>
    <s v="GTSC 1115"/>
    <x v="4"/>
    <n v="3.8116142485002903E-6"/>
    <n v="554.24682787442725"/>
    <s v="Solid"/>
    <s v="Elemental"/>
    <n v="30"/>
    <s v="1g"/>
    <n v="1"/>
    <n v="1.4979643996606142E-8"/>
  </r>
  <r>
    <s v="GTSC XXX9"/>
    <x v="8"/>
    <n v="0.5"/>
    <n v="6216"/>
    <s v="Solid"/>
    <s v="Oxide"/>
    <n v="30"/>
    <s v="4c"/>
    <n v="1"/>
    <n v="1.68E-7"/>
  </r>
  <r>
    <s v="GTSC XX10"/>
    <x v="9"/>
    <n v="0.01"/>
    <n v="260850"/>
    <s v="Solid"/>
    <s v="Oxide"/>
    <n v="30"/>
    <s v="1g"/>
    <n v="1"/>
    <n v="7.0500000000000003E-6"/>
  </r>
  <r>
    <s v="GTSC XX11"/>
    <x v="10"/>
    <n v="0.05"/>
    <n v="201.65"/>
    <s v="Solid"/>
    <s v="Oxide"/>
    <n v="30"/>
    <s v="1g"/>
    <n v="1"/>
    <n v="5.45E-9"/>
  </r>
  <r>
    <s v="GTSC0123"/>
    <x v="4"/>
    <n v="0.01"/>
    <n v="1454100.0000000002"/>
    <s v="Powder"/>
    <s v="Oxide"/>
    <n v="30"/>
    <s v="1a"/>
    <n v="1"/>
    <n v="3.9300000000000007E-5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  <r>
    <m/>
    <x v="11"/>
    <m/>
    <s v=""/>
    <m/>
    <m/>
    <m/>
    <m/>
    <m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17" firstHeaderRow="1" firstDataRow="2" firstDataCol="1"/>
  <pivotFields count="10">
    <pivotField showAll="0"/>
    <pivotField axis="axisRow" showAll="0">
      <items count="24">
        <item x="5"/>
        <item m="1" x="22"/>
        <item m="1" x="20"/>
        <item m="1" x="21"/>
        <item m="1" x="13"/>
        <item x="7"/>
        <item m="1" x="18"/>
        <item m="1" x="19"/>
        <item m="1" x="12"/>
        <item m="1" x="17"/>
        <item x="9"/>
        <item x="0"/>
        <item x="1"/>
        <item x="2"/>
        <item x="3"/>
        <item x="4"/>
        <item m="1" x="15"/>
        <item m="1" x="16"/>
        <item x="10"/>
        <item x="6"/>
        <item x="8"/>
        <item x="11"/>
        <item m="1" x="14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 defaultSubtotal="0"/>
  </pivotFields>
  <rowFields count="1">
    <field x="1"/>
  </rowFields>
  <rowItems count="13">
    <i>
      <x/>
    </i>
    <i>
      <x v="5"/>
    </i>
    <i>
      <x v="10"/>
    </i>
    <i>
      <x v="11"/>
    </i>
    <i>
      <x v="12"/>
    </i>
    <i>
      <x v="13"/>
    </i>
    <i>
      <x v="14"/>
    </i>
    <i>
      <x v="15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Mass (g)" fld="2" baseField="0" baseItem="0" numFmtId="11"/>
    <dataField name="Sum of Activity (Bq)" fld="3" baseField="0" baseItem="0" numFmtId="11"/>
    <dataField name="Sum of Activity (Ci)" fld="9" baseField="0" baseItem="0" numFmtId="11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5" name="Table5" displayName="Table5" ref="A23:J210" totalsRowShown="0" headerRowDxfId="23" dataDxfId="22">
  <autoFilter ref="A23:J210">
    <filterColumn colId="3"/>
    <filterColumn colId="8"/>
    <filterColumn colId="9"/>
  </autoFilter>
  <tableColumns count="10">
    <tableColumn id="1" name="Sample Number" dataDxfId="21"/>
    <tableColumn id="2" name="Nuclide" dataDxfId="20"/>
    <tableColumn id="4" name="Mass (g)" dataDxfId="19"/>
    <tableColumn id="9" name="Activity (Bq)" dataDxfId="18">
      <calculatedColumnFormula>IF(Table5[[#This Row],[Mass (g)]]="","",Table5[[#This Row],[Mass (g)]]*VLOOKUP(Table5[[#This Row],[Nuclide]],Doedata,4)*37000000000)</calculatedColumnFormula>
    </tableColumn>
    <tableColumn id="5" name="Physical State" dataDxfId="17"/>
    <tableColumn id="6" name="Chemical State" dataDxfId="16"/>
    <tableColumn id="7" name="Notice Type" dataDxfId="15"/>
    <tableColumn id="8" name="Cont Cat No" dataDxfId="14"/>
    <tableColumn id="3" name="Shipping Package Number" dataDxfId="13"/>
    <tableColumn id="10" name="Activity (Ci)" dataDxfId="12">
      <calculatedColumnFormula>IF(Table5[[#This Row],[Activity (Bq)]]="","",Table5[[#This Row],[Activity (Bq)]]/37000000000)</calculatedColumnFormula>
    </tableColumn>
  </tableColumns>
  <tableStyleInfo name="TableStyleMedium23" showFirstColumn="0" showLastColumn="0" showRowStripes="1" showColumnStripes="0"/>
</table>
</file>

<file path=xl/tables/table2.xml><?xml version="1.0" encoding="utf-8"?>
<table xmlns="http://schemas.openxmlformats.org/spreadsheetml/2006/main" id="1" name="Table372" displayName="Table372" ref="A1:B20" totalsRowShown="0" headerRowDxfId="11" dataDxfId="10">
  <autoFilter ref="A1:B20"/>
  <tableColumns count="2">
    <tableColumn id="1" name="Parameter" dataDxfId="9"/>
    <tableColumn id="2" name="Value" dataDxfId="8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6" name="Table37" displayName="Table37" ref="A1:B19" totalsRowShown="0">
  <autoFilter ref="A1:B19"/>
  <tableColumns count="2">
    <tableColumn id="1" name="Parameter"/>
    <tableColumn id="2" name="Value" dataDxfId="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Table58" displayName="Table58" ref="A23:J198" totalsRowShown="0">
  <autoFilter ref="A23:J198">
    <filterColumn colId="3"/>
    <filterColumn colId="8"/>
    <filterColumn colId="9"/>
  </autoFilter>
  <tableColumns count="10">
    <tableColumn id="1" name="Sample Number"/>
    <tableColumn id="2" name="Nuclide"/>
    <tableColumn id="4" name="Mass (g)"/>
    <tableColumn id="9" name="Activity (Bq)" dataDxfId="6">
      <calculatedColumnFormula>IF(Table58[[#This Row],[Mass (g)]]="","",Table58[[#This Row],[Mass (g)]]*VLOOKUP(Table58[[#This Row],[Nuclide]],Doedata,4)*37000000000)</calculatedColumnFormula>
    </tableColumn>
    <tableColumn id="5" name="Physical State" dataDxfId="5"/>
    <tableColumn id="6" name="Chemical State" dataDxfId="4"/>
    <tableColumn id="7" name="Notice Type" dataDxfId="3"/>
    <tableColumn id="8" name="Cont Cat No" dataDxfId="2"/>
    <tableColumn id="3" name="Shipping Package Number" dataDxfId="1"/>
    <tableColumn id="10" name="Activity (Ci)" dataDxfId="0">
      <calculatedColumnFormula>IF(Table58[[#This Row],[Activity (Bq)]]="","",Table58[[#This Row],[Activity (Bq)]]/37000000000)</calculatedColumnFormula>
    </tableColumn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hbooth@lbl.gov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XFD783"/>
  <sheetViews>
    <sheetView tabSelected="1" view="pageBreakPreview" zoomScale="76" zoomScaleSheetLayoutView="76" workbookViewId="0">
      <pane ySplit="23" topLeftCell="A57" activePane="bottomLeft" state="frozenSplit"/>
      <selection activeCell="C5" sqref="C5"/>
      <selection pane="bottomLeft" activeCell="C71" sqref="C71"/>
    </sheetView>
  </sheetViews>
  <sheetFormatPr defaultColWidth="9.140625" defaultRowHeight="15"/>
  <cols>
    <col min="1" max="1" width="20.85546875" style="9" bestFit="1" customWidth="1"/>
    <col min="2" max="2" width="38.7109375" style="9" customWidth="1"/>
    <col min="3" max="4" width="17.42578125" style="9" customWidth="1"/>
    <col min="5" max="5" width="15.7109375" style="10" customWidth="1"/>
    <col min="6" max="6" width="20.7109375" style="10" customWidth="1"/>
    <col min="7" max="7" width="16.28515625" style="10" customWidth="1"/>
    <col min="8" max="8" width="16.85546875" style="10" customWidth="1"/>
    <col min="9" max="9" width="18.5703125" style="9" customWidth="1"/>
    <col min="10" max="10" width="13.7109375" style="9" customWidth="1"/>
    <col min="11" max="11" width="13.5703125" style="47" customWidth="1"/>
    <col min="12" max="12" width="37.85546875" style="49" customWidth="1"/>
    <col min="13" max="28" width="9.140625" style="9"/>
    <col min="29" max="29" width="21.28515625" style="9" customWidth="1"/>
    <col min="30" max="16384" width="9.140625" style="9"/>
  </cols>
  <sheetData>
    <row r="1" spans="1:3">
      <c r="A1" s="9" t="s">
        <v>17</v>
      </c>
      <c r="B1" s="9" t="s">
        <v>18</v>
      </c>
    </row>
    <row r="2" spans="1:3">
      <c r="A2" s="14" t="s">
        <v>8</v>
      </c>
      <c r="B2" s="34" t="s">
        <v>844</v>
      </c>
    </row>
    <row r="3" spans="1:3">
      <c r="A3" s="14" t="s">
        <v>9</v>
      </c>
      <c r="B3" s="34" t="s">
        <v>845</v>
      </c>
    </row>
    <row r="4" spans="1:3">
      <c r="A4" s="14" t="s">
        <v>12</v>
      </c>
      <c r="B4" s="34" t="s">
        <v>846</v>
      </c>
    </row>
    <row r="5" spans="1:3" ht="60">
      <c r="A5" s="14" t="s">
        <v>10</v>
      </c>
      <c r="B5" s="35" t="s">
        <v>853</v>
      </c>
      <c r="C5" s="9" t="s">
        <v>840</v>
      </c>
    </row>
    <row r="6" spans="1:3">
      <c r="A6" s="14" t="s">
        <v>11</v>
      </c>
      <c r="B6" s="34"/>
    </row>
    <row r="7" spans="1:3">
      <c r="A7" s="14" t="s">
        <v>843</v>
      </c>
      <c r="B7" s="36" t="s">
        <v>847</v>
      </c>
    </row>
    <row r="8" spans="1:3">
      <c r="A8" s="14" t="s">
        <v>13</v>
      </c>
      <c r="B8" s="34" t="s">
        <v>848</v>
      </c>
    </row>
    <row r="9" spans="1:3">
      <c r="A9" s="14" t="s">
        <v>14</v>
      </c>
      <c r="B9" s="34" t="s">
        <v>25</v>
      </c>
    </row>
    <row r="10" spans="1:3">
      <c r="A10" s="14" t="s">
        <v>15</v>
      </c>
      <c r="B10" s="34">
        <v>94720</v>
      </c>
    </row>
    <row r="11" spans="1:3">
      <c r="A11" s="14" t="s">
        <v>809</v>
      </c>
      <c r="B11" s="34" t="s">
        <v>849</v>
      </c>
    </row>
    <row r="12" spans="1:3">
      <c r="A12" s="14" t="s">
        <v>26</v>
      </c>
      <c r="B12" s="34" t="s">
        <v>850</v>
      </c>
    </row>
    <row r="13" spans="1:3">
      <c r="A13" s="14" t="s">
        <v>822</v>
      </c>
      <c r="B13" s="37">
        <v>3521</v>
      </c>
    </row>
    <row r="14" spans="1:3">
      <c r="A14" s="14" t="s">
        <v>16</v>
      </c>
      <c r="B14" s="38">
        <v>41708</v>
      </c>
    </row>
    <row r="15" spans="1:3">
      <c r="A15" s="14" t="s">
        <v>41</v>
      </c>
      <c r="B15" s="46" t="s">
        <v>880</v>
      </c>
      <c r="C15" s="9" t="s">
        <v>836</v>
      </c>
    </row>
    <row r="16" spans="1:3">
      <c r="A16" s="14" t="s">
        <v>40</v>
      </c>
      <c r="B16" s="38">
        <v>41740</v>
      </c>
      <c r="C16" s="9" t="s">
        <v>836</v>
      </c>
    </row>
    <row r="17" spans="1:16384">
      <c r="A17" s="14" t="s">
        <v>811</v>
      </c>
      <c r="B17" s="39">
        <v>41744</v>
      </c>
      <c r="C17" s="9" t="s">
        <v>835</v>
      </c>
    </row>
    <row r="18" spans="1:16384">
      <c r="A18" s="14" t="s">
        <v>42</v>
      </c>
      <c r="B18" s="40" t="s">
        <v>851</v>
      </c>
      <c r="C18" s="9" t="s">
        <v>43</v>
      </c>
    </row>
    <row r="19" spans="1:16384">
      <c r="A19" s="14" t="s">
        <v>807</v>
      </c>
      <c r="B19" s="40">
        <v>1</v>
      </c>
      <c r="C19" s="9" t="s">
        <v>43</v>
      </c>
    </row>
    <row r="20" spans="1:16384">
      <c r="A20" s="14" t="s">
        <v>808</v>
      </c>
      <c r="B20" s="34">
        <v>12</v>
      </c>
    </row>
    <row r="21" spans="1:16384">
      <c r="A21" s="11" t="s">
        <v>44</v>
      </c>
    </row>
    <row r="22" spans="1:16384">
      <c r="B22" s="17"/>
      <c r="C22" s="18"/>
      <c r="D22" s="18"/>
    </row>
    <row r="23" spans="1:16384" ht="32.25" customHeight="1">
      <c r="A23" s="12" t="s">
        <v>0</v>
      </c>
      <c r="B23" s="12" t="s">
        <v>1</v>
      </c>
      <c r="C23" s="12" t="s">
        <v>3</v>
      </c>
      <c r="D23" s="12" t="s">
        <v>2</v>
      </c>
      <c r="E23" s="13" t="s">
        <v>4</v>
      </c>
      <c r="F23" s="13" t="s">
        <v>5</v>
      </c>
      <c r="G23" s="13" t="s">
        <v>6</v>
      </c>
      <c r="H23" s="13" t="s">
        <v>7</v>
      </c>
      <c r="I23" s="48" t="s">
        <v>821</v>
      </c>
      <c r="J23" s="13" t="s">
        <v>830</v>
      </c>
      <c r="K23" s="43" t="s">
        <v>852</v>
      </c>
      <c r="L23" s="44" t="s">
        <v>818</v>
      </c>
      <c r="AC23" s="14" t="s">
        <v>812</v>
      </c>
      <c r="AD23" s="14" t="s">
        <v>813</v>
      </c>
      <c r="AE23" s="14" t="s">
        <v>814</v>
      </c>
      <c r="AF23" s="14" t="s">
        <v>819</v>
      </c>
      <c r="AG23" s="14" t="s">
        <v>834</v>
      </c>
    </row>
    <row r="24" spans="1:16384" s="52" customFormat="1" ht="15" customHeight="1">
      <c r="A24" s="28" t="s">
        <v>862</v>
      </c>
      <c r="B24" s="28" t="s">
        <v>533</v>
      </c>
      <c r="C24" s="51">
        <v>3.9999999999999998E-6</v>
      </c>
      <c r="D24" s="26">
        <f>IF(Table5[[#This Row],[Mass (g)]]="","",Table5[[#This Row],[Mass (g)]]*VLOOKUP(Table5[[#This Row],[Nuclide]],Doedata,4)*37000000000)</f>
        <v>2530800.0000000005</v>
      </c>
      <c r="E24" s="33" t="s">
        <v>30</v>
      </c>
      <c r="F24" s="10" t="s">
        <v>817</v>
      </c>
      <c r="G24" s="33">
        <v>30</v>
      </c>
      <c r="H24" s="33" t="s">
        <v>833</v>
      </c>
      <c r="I24" s="33">
        <v>1</v>
      </c>
      <c r="J24" s="22">
        <f>IF(Table5[[#This Row],[Activity (Bq)]]="","",Table5[[#This Row],[Activity (Bq)]]/37000000000)</f>
        <v>6.8400000000000009E-5</v>
      </c>
      <c r="K24" s="53"/>
      <c r="L24" s="28" t="s">
        <v>861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pans="1:16384" s="52" customFormat="1" ht="15" customHeight="1">
      <c r="A25" s="28" t="s">
        <v>862</v>
      </c>
      <c r="B25" s="28" t="s">
        <v>534</v>
      </c>
      <c r="C25" s="51">
        <v>9.3299999999999998E-3</v>
      </c>
      <c r="D25" s="26">
        <f>IF(Table5[[#This Row],[Mass (g)]]="","",Table5[[#This Row],[Mass (g)]]*VLOOKUP(Table5[[#This Row],[Nuclide]],Doedata,4)*37000000000)</f>
        <v>21472061.999999996</v>
      </c>
      <c r="E25" s="33" t="s">
        <v>30</v>
      </c>
      <c r="F25" s="10" t="s">
        <v>817</v>
      </c>
      <c r="G25" s="33">
        <v>30</v>
      </c>
      <c r="H25" s="33" t="s">
        <v>833</v>
      </c>
      <c r="I25" s="33">
        <v>1</v>
      </c>
      <c r="J25" s="22">
        <f>IF(Table5[[#This Row],[Activity (Bq)]]="","",Table5[[#This Row],[Activity (Bq)]]/37000000000)</f>
        <v>5.8032599999999993E-4</v>
      </c>
      <c r="K25" s="53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pans="1:16384" s="52" customFormat="1" ht="15" customHeight="1">
      <c r="A26" s="28" t="s">
        <v>862</v>
      </c>
      <c r="B26" s="28" t="s">
        <v>535</v>
      </c>
      <c r="C26" s="51">
        <v>5.9899999999999992E-4</v>
      </c>
      <c r="D26" s="26">
        <f>IF(Table5[[#This Row],[Mass (g)]]="","",Table5[[#This Row],[Mass (g)]]*VLOOKUP(Table5[[#This Row],[Nuclide]],Doedata,4)*37000000000)</f>
        <v>5053163.9999999991</v>
      </c>
      <c r="E26" s="33" t="s">
        <v>30</v>
      </c>
      <c r="F26" s="10" t="s">
        <v>817</v>
      </c>
      <c r="G26" s="33">
        <v>30</v>
      </c>
      <c r="H26" s="33" t="s">
        <v>833</v>
      </c>
      <c r="I26" s="33">
        <v>1</v>
      </c>
      <c r="J26" s="22">
        <f>IF(Table5[[#This Row],[Activity (Bq)]]="","",Table5[[#This Row],[Activity (Bq)]]/37000000000)</f>
        <v>1.3657199999999998E-4</v>
      </c>
      <c r="K26" s="53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pans="1:16384" s="52" customFormat="1" ht="15" customHeight="1">
      <c r="A27" s="28" t="s">
        <v>862</v>
      </c>
      <c r="B27" s="28" t="s">
        <v>536</v>
      </c>
      <c r="C27" s="51">
        <v>1.7357E-5</v>
      </c>
      <c r="D27" s="26">
        <f>IF(Table5[[#This Row],[Mass (g)]]="","",Table5[[#This Row],[Mass (g)]]*VLOOKUP(Table5[[#This Row],[Nuclide]],Doedata,4)*37000000000)</f>
        <v>66147527</v>
      </c>
      <c r="E27" s="33" t="s">
        <v>30</v>
      </c>
      <c r="F27" s="10" t="s">
        <v>817</v>
      </c>
      <c r="G27" s="33">
        <v>30</v>
      </c>
      <c r="H27" s="33" t="s">
        <v>833</v>
      </c>
      <c r="I27" s="33">
        <v>1</v>
      </c>
      <c r="J27" s="22">
        <f>IF(Table5[[#This Row],[Activity (Bq)]]="","",Table5[[#This Row],[Activity (Bq)]]/37000000000)</f>
        <v>1.7877710000000001E-3</v>
      </c>
      <c r="K27" s="53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pans="1:16384" s="52" customFormat="1" ht="15" customHeight="1">
      <c r="A28" s="28" t="s">
        <v>862</v>
      </c>
      <c r="B28" s="28" t="s">
        <v>537</v>
      </c>
      <c r="C28" s="51">
        <v>1.4000000000000001E-5</v>
      </c>
      <c r="D28" s="26">
        <f>IF(Table5[[#This Row],[Mass (g)]]="","",Table5[[#This Row],[Mass (g)]]*VLOOKUP(Table5[[#This Row],[Nuclide]],Doedata,4)*37000000000)</f>
        <v>2035.7400000000005</v>
      </c>
      <c r="E28" s="33" t="s">
        <v>30</v>
      </c>
      <c r="F28" s="10" t="s">
        <v>817</v>
      </c>
      <c r="G28" s="33">
        <v>30</v>
      </c>
      <c r="H28" s="33" t="s">
        <v>833</v>
      </c>
      <c r="I28" s="33">
        <v>1</v>
      </c>
      <c r="J28" s="22">
        <f>IF(Table5[[#This Row],[Activity (Bq)]]="","",Table5[[#This Row],[Activity (Bq)]]/37000000000)</f>
        <v>5.5020000000000012E-8</v>
      </c>
      <c r="K28" s="53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  <row r="29" spans="1:16384" s="52" customFormat="1" ht="15" customHeight="1">
      <c r="A29" s="28" t="s">
        <v>862</v>
      </c>
      <c r="B29" s="28" t="s">
        <v>77</v>
      </c>
      <c r="C29" s="51">
        <v>2.8999999999999997E-5</v>
      </c>
      <c r="D29" s="26">
        <f>IF(Table5[[#This Row],[Mass (g)]]="","",Table5[[#This Row],[Mass (g)]]*VLOOKUP(Table5[[#This Row],[Nuclide]],Doedata,4)*37000000000)</f>
        <v>3680390</v>
      </c>
      <c r="E29" s="33" t="s">
        <v>30</v>
      </c>
      <c r="F29" s="10" t="s">
        <v>817</v>
      </c>
      <c r="G29" s="33">
        <v>30</v>
      </c>
      <c r="H29" s="33" t="s">
        <v>833</v>
      </c>
      <c r="I29" s="33">
        <v>1</v>
      </c>
      <c r="J29" s="22">
        <f>IF(Table5[[#This Row],[Activity (Bq)]]="","",Table5[[#This Row],[Activity (Bq)]]/37000000000)</f>
        <v>9.9469999999999995E-5</v>
      </c>
      <c r="K29" s="53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  <c r="XFD29" s="28"/>
    </row>
    <row r="30" spans="1:16384" s="52" customFormat="1" ht="15" customHeight="1">
      <c r="A30" s="28" t="s">
        <v>863</v>
      </c>
      <c r="B30" s="28" t="s">
        <v>533</v>
      </c>
      <c r="C30" s="51">
        <v>3.9999999999999998E-6</v>
      </c>
      <c r="D30" s="26">
        <f>IF(Table5[[#This Row],[Mass (g)]]="","",Table5[[#This Row],[Mass (g)]]*VLOOKUP(Table5[[#This Row],[Nuclide]],Doedata,4)*37000000000)</f>
        <v>2530800.0000000005</v>
      </c>
      <c r="E30" s="33" t="s">
        <v>30</v>
      </c>
      <c r="F30" s="10" t="s">
        <v>817</v>
      </c>
      <c r="G30" s="33">
        <v>30</v>
      </c>
      <c r="H30" s="33" t="s">
        <v>833</v>
      </c>
      <c r="I30" s="33">
        <v>1</v>
      </c>
      <c r="J30" s="22">
        <f>IF(Table5[[#This Row],[Activity (Bq)]]="","",Table5[[#This Row],[Activity (Bq)]]/37000000000)</f>
        <v>6.8400000000000009E-5</v>
      </c>
      <c r="K30" s="53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  <c r="XFD30" s="28"/>
    </row>
    <row r="31" spans="1:16384" s="52" customFormat="1" ht="15" customHeight="1">
      <c r="A31" s="28" t="s">
        <v>863</v>
      </c>
      <c r="B31" s="28" t="s">
        <v>534</v>
      </c>
      <c r="C31" s="51">
        <v>9.3299999999999998E-3</v>
      </c>
      <c r="D31" s="26">
        <f>IF(Table5[[#This Row],[Mass (g)]]="","",Table5[[#This Row],[Mass (g)]]*VLOOKUP(Table5[[#This Row],[Nuclide]],Doedata,4)*37000000000)</f>
        <v>21472061.999999996</v>
      </c>
      <c r="E31" s="33" t="s">
        <v>30</v>
      </c>
      <c r="F31" s="10" t="s">
        <v>817</v>
      </c>
      <c r="G31" s="33">
        <v>30</v>
      </c>
      <c r="H31" s="33" t="s">
        <v>833</v>
      </c>
      <c r="I31" s="33">
        <v>1</v>
      </c>
      <c r="J31" s="22">
        <f>IF(Table5[[#This Row],[Activity (Bq)]]="","",Table5[[#This Row],[Activity (Bq)]]/37000000000)</f>
        <v>5.8032599999999993E-4</v>
      </c>
      <c r="K31" s="53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  <c r="XFD31" s="28"/>
    </row>
    <row r="32" spans="1:16384" s="52" customFormat="1" ht="15" customHeight="1">
      <c r="A32" s="28" t="s">
        <v>863</v>
      </c>
      <c r="B32" s="28" t="s">
        <v>535</v>
      </c>
      <c r="C32" s="51">
        <v>5.9899999999999992E-4</v>
      </c>
      <c r="D32" s="26">
        <f>IF(Table5[[#This Row],[Mass (g)]]="","",Table5[[#This Row],[Mass (g)]]*VLOOKUP(Table5[[#This Row],[Nuclide]],Doedata,4)*37000000000)</f>
        <v>5053163.9999999991</v>
      </c>
      <c r="E32" s="33" t="s">
        <v>30</v>
      </c>
      <c r="F32" s="10" t="s">
        <v>817</v>
      </c>
      <c r="G32" s="33">
        <v>30</v>
      </c>
      <c r="H32" s="33" t="s">
        <v>833</v>
      </c>
      <c r="I32" s="33">
        <v>1</v>
      </c>
      <c r="J32" s="22">
        <f>IF(Table5[[#This Row],[Activity (Bq)]]="","",Table5[[#This Row],[Activity (Bq)]]/37000000000)</f>
        <v>1.3657199999999998E-4</v>
      </c>
      <c r="K32" s="53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  <c r="XFC32" s="28"/>
      <c r="XFD32" s="28"/>
    </row>
    <row r="33" spans="1:16384" s="52" customFormat="1" ht="15" customHeight="1">
      <c r="A33" s="28" t="s">
        <v>863</v>
      </c>
      <c r="B33" s="28" t="s">
        <v>536</v>
      </c>
      <c r="C33" s="51">
        <v>1.7357E-5</v>
      </c>
      <c r="D33" s="26">
        <f>IF(Table5[[#This Row],[Mass (g)]]="","",Table5[[#This Row],[Mass (g)]]*VLOOKUP(Table5[[#This Row],[Nuclide]],Doedata,4)*37000000000)</f>
        <v>66147527</v>
      </c>
      <c r="E33" s="33" t="s">
        <v>30</v>
      </c>
      <c r="F33" s="10" t="s">
        <v>817</v>
      </c>
      <c r="G33" s="33">
        <v>30</v>
      </c>
      <c r="H33" s="33" t="s">
        <v>833</v>
      </c>
      <c r="I33" s="33">
        <v>1</v>
      </c>
      <c r="J33" s="22">
        <f>IF(Table5[[#This Row],[Activity (Bq)]]="","",Table5[[#This Row],[Activity (Bq)]]/37000000000)</f>
        <v>1.7877710000000001E-3</v>
      </c>
      <c r="K33" s="53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8"/>
      <c r="XFA33" s="28"/>
      <c r="XFB33" s="28"/>
      <c r="XFC33" s="28"/>
      <c r="XFD33" s="28"/>
    </row>
    <row r="34" spans="1:16384" s="52" customFormat="1" ht="15" customHeight="1">
      <c r="A34" s="28" t="s">
        <v>863</v>
      </c>
      <c r="B34" s="28" t="s">
        <v>537</v>
      </c>
      <c r="C34" s="51">
        <v>1.4000000000000001E-5</v>
      </c>
      <c r="D34" s="26">
        <f>IF(Table5[[#This Row],[Mass (g)]]="","",Table5[[#This Row],[Mass (g)]]*VLOOKUP(Table5[[#This Row],[Nuclide]],Doedata,4)*37000000000)</f>
        <v>2035.7400000000005</v>
      </c>
      <c r="E34" s="33" t="s">
        <v>30</v>
      </c>
      <c r="F34" s="10" t="s">
        <v>817</v>
      </c>
      <c r="G34" s="33">
        <v>30</v>
      </c>
      <c r="H34" s="33" t="s">
        <v>833</v>
      </c>
      <c r="I34" s="33">
        <v>1</v>
      </c>
      <c r="J34" s="22">
        <f>IF(Table5[[#This Row],[Activity (Bq)]]="","",Table5[[#This Row],[Activity (Bq)]]/37000000000)</f>
        <v>5.5020000000000012E-8</v>
      </c>
      <c r="K34" s="53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B34" s="28"/>
      <c r="XFC34" s="28"/>
      <c r="XFD34" s="28"/>
    </row>
    <row r="35" spans="1:16384" s="52" customFormat="1" ht="15" customHeight="1">
      <c r="A35" s="28" t="s">
        <v>863</v>
      </c>
      <c r="B35" s="28" t="s">
        <v>77</v>
      </c>
      <c r="C35" s="51">
        <v>2.8999999999999997E-5</v>
      </c>
      <c r="D35" s="26">
        <f>IF(Table5[[#This Row],[Mass (g)]]="","",Table5[[#This Row],[Mass (g)]]*VLOOKUP(Table5[[#This Row],[Nuclide]],Doedata,4)*37000000000)</f>
        <v>3680390</v>
      </c>
      <c r="E35" s="33" t="s">
        <v>30</v>
      </c>
      <c r="F35" s="10" t="s">
        <v>817</v>
      </c>
      <c r="G35" s="33">
        <v>30</v>
      </c>
      <c r="H35" s="33" t="s">
        <v>833</v>
      </c>
      <c r="I35" s="33">
        <v>1</v>
      </c>
      <c r="J35" s="22">
        <f>IF(Table5[[#This Row],[Activity (Bq)]]="","",Table5[[#This Row],[Activity (Bq)]]/37000000000)</f>
        <v>9.9469999999999995E-5</v>
      </c>
      <c r="K35" s="53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B35" s="28"/>
      <c r="XFC35" s="28"/>
      <c r="XFD35" s="28"/>
    </row>
    <row r="36" spans="1:16384" s="52" customFormat="1" ht="15" customHeight="1">
      <c r="A36" s="28" t="s">
        <v>864</v>
      </c>
      <c r="B36" s="28" t="s">
        <v>533</v>
      </c>
      <c r="C36" s="51">
        <v>3.9999999999999998E-6</v>
      </c>
      <c r="D36" s="26">
        <f>IF(Table5[[#This Row],[Mass (g)]]="","",Table5[[#This Row],[Mass (g)]]*VLOOKUP(Table5[[#This Row],[Nuclide]],Doedata,4)*37000000000)</f>
        <v>2530800.0000000005</v>
      </c>
      <c r="E36" s="33" t="s">
        <v>30</v>
      </c>
      <c r="F36" s="10" t="s">
        <v>817</v>
      </c>
      <c r="G36" s="33">
        <v>30</v>
      </c>
      <c r="H36" s="33" t="s">
        <v>833</v>
      </c>
      <c r="I36" s="33">
        <v>1</v>
      </c>
      <c r="J36" s="22">
        <f>IF(Table5[[#This Row],[Activity (Bq)]]="","",Table5[[#This Row],[Activity (Bq)]]/37000000000)</f>
        <v>6.8400000000000009E-5</v>
      </c>
      <c r="K36" s="53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  <c r="XEV36" s="28"/>
      <c r="XEW36" s="28"/>
      <c r="XEX36" s="28"/>
      <c r="XEY36" s="28"/>
      <c r="XEZ36" s="28"/>
      <c r="XFA36" s="28"/>
      <c r="XFB36" s="28"/>
      <c r="XFC36" s="28"/>
      <c r="XFD36" s="28"/>
    </row>
    <row r="37" spans="1:16384" s="52" customFormat="1" ht="15" customHeight="1">
      <c r="A37" s="28" t="s">
        <v>864</v>
      </c>
      <c r="B37" s="28" t="s">
        <v>534</v>
      </c>
      <c r="C37" s="51">
        <v>9.3299999999999998E-3</v>
      </c>
      <c r="D37" s="26">
        <f>IF(Table5[[#This Row],[Mass (g)]]="","",Table5[[#This Row],[Mass (g)]]*VLOOKUP(Table5[[#This Row],[Nuclide]],Doedata,4)*37000000000)</f>
        <v>21472061.999999996</v>
      </c>
      <c r="E37" s="33" t="s">
        <v>30</v>
      </c>
      <c r="F37" s="10" t="s">
        <v>817</v>
      </c>
      <c r="G37" s="33">
        <v>30</v>
      </c>
      <c r="H37" s="33" t="s">
        <v>833</v>
      </c>
      <c r="I37" s="33">
        <v>1</v>
      </c>
      <c r="J37" s="22">
        <f>IF(Table5[[#This Row],[Activity (Bq)]]="","",Table5[[#This Row],[Activity (Bq)]]/37000000000)</f>
        <v>5.8032599999999993E-4</v>
      </c>
      <c r="K37" s="53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  <c r="XFC37" s="28"/>
      <c r="XFD37" s="28"/>
    </row>
    <row r="38" spans="1:16384" s="52" customFormat="1" ht="15" customHeight="1">
      <c r="A38" s="28" t="s">
        <v>864</v>
      </c>
      <c r="B38" s="28" t="s">
        <v>535</v>
      </c>
      <c r="C38" s="51">
        <v>5.9899999999999992E-4</v>
      </c>
      <c r="D38" s="26">
        <f>IF(Table5[[#This Row],[Mass (g)]]="","",Table5[[#This Row],[Mass (g)]]*VLOOKUP(Table5[[#This Row],[Nuclide]],Doedata,4)*37000000000)</f>
        <v>5053163.9999999991</v>
      </c>
      <c r="E38" s="33" t="s">
        <v>30</v>
      </c>
      <c r="F38" s="10" t="s">
        <v>817</v>
      </c>
      <c r="G38" s="33">
        <v>30</v>
      </c>
      <c r="H38" s="33" t="s">
        <v>833</v>
      </c>
      <c r="I38" s="33">
        <v>1</v>
      </c>
      <c r="J38" s="22">
        <f>IF(Table5[[#This Row],[Activity (Bq)]]="","",Table5[[#This Row],[Activity (Bq)]]/37000000000)</f>
        <v>1.3657199999999998E-4</v>
      </c>
      <c r="K38" s="53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  <c r="XFC38" s="28"/>
      <c r="XFD38" s="28"/>
    </row>
    <row r="39" spans="1:16384" s="52" customFormat="1" ht="15" customHeight="1">
      <c r="A39" s="28" t="s">
        <v>864</v>
      </c>
      <c r="B39" s="28" t="s">
        <v>536</v>
      </c>
      <c r="C39" s="51">
        <v>1.7357E-5</v>
      </c>
      <c r="D39" s="26">
        <f>IF(Table5[[#This Row],[Mass (g)]]="","",Table5[[#This Row],[Mass (g)]]*VLOOKUP(Table5[[#This Row],[Nuclide]],Doedata,4)*37000000000)</f>
        <v>66147527</v>
      </c>
      <c r="E39" s="33" t="s">
        <v>30</v>
      </c>
      <c r="F39" s="10" t="s">
        <v>817</v>
      </c>
      <c r="G39" s="33">
        <v>30</v>
      </c>
      <c r="H39" s="33" t="s">
        <v>833</v>
      </c>
      <c r="I39" s="33">
        <v>1</v>
      </c>
      <c r="J39" s="22">
        <f>IF(Table5[[#This Row],[Activity (Bq)]]="","",Table5[[#This Row],[Activity (Bq)]]/37000000000)</f>
        <v>1.7877710000000001E-3</v>
      </c>
      <c r="K39" s="53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  <c r="XFC39" s="28"/>
      <c r="XFD39" s="28"/>
    </row>
    <row r="40" spans="1:16384" s="52" customFormat="1" ht="15" customHeight="1">
      <c r="A40" s="28" t="s">
        <v>864</v>
      </c>
      <c r="B40" s="28" t="s">
        <v>537</v>
      </c>
      <c r="C40" s="51">
        <v>1.4000000000000001E-5</v>
      </c>
      <c r="D40" s="26">
        <f>IF(Table5[[#This Row],[Mass (g)]]="","",Table5[[#This Row],[Mass (g)]]*VLOOKUP(Table5[[#This Row],[Nuclide]],Doedata,4)*37000000000)</f>
        <v>2035.7400000000005</v>
      </c>
      <c r="E40" s="33" t="s">
        <v>30</v>
      </c>
      <c r="F40" s="10" t="s">
        <v>817</v>
      </c>
      <c r="G40" s="33">
        <v>30</v>
      </c>
      <c r="H40" s="33" t="s">
        <v>833</v>
      </c>
      <c r="I40" s="33">
        <v>1</v>
      </c>
      <c r="J40" s="22">
        <f>IF(Table5[[#This Row],[Activity (Bq)]]="","",Table5[[#This Row],[Activity (Bq)]]/37000000000)</f>
        <v>5.5020000000000012E-8</v>
      </c>
      <c r="K40" s="53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  <c r="XEV40" s="28"/>
      <c r="XEW40" s="28"/>
      <c r="XEX40" s="28"/>
      <c r="XEY40" s="28"/>
      <c r="XEZ40" s="28"/>
      <c r="XFA40" s="28"/>
      <c r="XFB40" s="28"/>
      <c r="XFC40" s="28"/>
      <c r="XFD40" s="28"/>
    </row>
    <row r="41" spans="1:16384" s="52" customFormat="1" ht="15" customHeight="1">
      <c r="A41" s="28" t="s">
        <v>864</v>
      </c>
      <c r="B41" s="28" t="s">
        <v>77</v>
      </c>
      <c r="C41" s="51">
        <v>2.8999999999999997E-5</v>
      </c>
      <c r="D41" s="26">
        <f>IF(Table5[[#This Row],[Mass (g)]]="","",Table5[[#This Row],[Mass (g)]]*VLOOKUP(Table5[[#This Row],[Nuclide]],Doedata,4)*37000000000)</f>
        <v>3680390</v>
      </c>
      <c r="E41" s="33" t="s">
        <v>30</v>
      </c>
      <c r="F41" s="10" t="s">
        <v>817</v>
      </c>
      <c r="G41" s="33">
        <v>30</v>
      </c>
      <c r="H41" s="33" t="s">
        <v>833</v>
      </c>
      <c r="I41" s="33">
        <v>1</v>
      </c>
      <c r="J41" s="22">
        <f>IF(Table5[[#This Row],[Activity (Bq)]]="","",Table5[[#This Row],[Activity (Bq)]]/37000000000)</f>
        <v>9.9469999999999995E-5</v>
      </c>
      <c r="K41" s="53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B41" s="28"/>
      <c r="XFC41" s="28"/>
      <c r="XFD41" s="28"/>
    </row>
    <row r="42" spans="1:16384" s="52" customFormat="1" ht="15" customHeight="1">
      <c r="A42" s="28" t="s">
        <v>865</v>
      </c>
      <c r="B42" s="28" t="s">
        <v>533</v>
      </c>
      <c r="C42" s="51">
        <v>3.9999999999999998E-6</v>
      </c>
      <c r="D42" s="26">
        <f>IF(Table5[[#This Row],[Mass (g)]]="","",Table5[[#This Row],[Mass (g)]]*VLOOKUP(Table5[[#This Row],[Nuclide]],Doedata,4)*37000000000)</f>
        <v>2530800.0000000005</v>
      </c>
      <c r="E42" s="33" t="s">
        <v>30</v>
      </c>
      <c r="F42" s="10" t="s">
        <v>817</v>
      </c>
      <c r="G42" s="33">
        <v>30</v>
      </c>
      <c r="H42" s="33" t="s">
        <v>833</v>
      </c>
      <c r="I42" s="33">
        <v>1</v>
      </c>
      <c r="J42" s="22">
        <f>IF(Table5[[#This Row],[Activity (Bq)]]="","",Table5[[#This Row],[Activity (Bq)]]/37000000000)</f>
        <v>6.8400000000000009E-5</v>
      </c>
      <c r="K42" s="53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8"/>
      <c r="XES42" s="28"/>
      <c r="XET42" s="28"/>
      <c r="XEU42" s="28"/>
      <c r="XEV42" s="28"/>
      <c r="XEW42" s="28"/>
      <c r="XEX42" s="28"/>
      <c r="XEY42" s="28"/>
      <c r="XEZ42" s="28"/>
      <c r="XFA42" s="28"/>
      <c r="XFB42" s="28"/>
      <c r="XFC42" s="28"/>
      <c r="XFD42" s="28"/>
    </row>
    <row r="43" spans="1:16384" s="52" customFormat="1" ht="15" customHeight="1">
      <c r="A43" s="28" t="s">
        <v>865</v>
      </c>
      <c r="B43" s="28" t="s">
        <v>534</v>
      </c>
      <c r="C43" s="51">
        <v>9.3299999999999998E-3</v>
      </c>
      <c r="D43" s="26">
        <f>IF(Table5[[#This Row],[Mass (g)]]="","",Table5[[#This Row],[Mass (g)]]*VLOOKUP(Table5[[#This Row],[Nuclide]],Doedata,4)*37000000000)</f>
        <v>21472061.999999996</v>
      </c>
      <c r="E43" s="33" t="s">
        <v>30</v>
      </c>
      <c r="F43" s="10" t="s">
        <v>817</v>
      </c>
      <c r="G43" s="33">
        <v>30</v>
      </c>
      <c r="H43" s="33" t="s">
        <v>833</v>
      </c>
      <c r="I43" s="33">
        <v>1</v>
      </c>
      <c r="J43" s="22">
        <f>IF(Table5[[#This Row],[Activity (Bq)]]="","",Table5[[#This Row],[Activity (Bq)]]/37000000000)</f>
        <v>5.8032599999999993E-4</v>
      </c>
      <c r="K43" s="53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B43" s="28"/>
      <c r="XFC43" s="28"/>
      <c r="XFD43" s="28"/>
    </row>
    <row r="44" spans="1:16384" s="52" customFormat="1" ht="15" customHeight="1">
      <c r="A44" s="28" t="s">
        <v>865</v>
      </c>
      <c r="B44" s="28" t="s">
        <v>535</v>
      </c>
      <c r="C44" s="51">
        <v>5.9899999999999992E-4</v>
      </c>
      <c r="D44" s="26">
        <f>IF(Table5[[#This Row],[Mass (g)]]="","",Table5[[#This Row],[Mass (g)]]*VLOOKUP(Table5[[#This Row],[Nuclide]],Doedata,4)*37000000000)</f>
        <v>5053163.9999999991</v>
      </c>
      <c r="E44" s="33" t="s">
        <v>30</v>
      </c>
      <c r="F44" s="10" t="s">
        <v>817</v>
      </c>
      <c r="G44" s="33">
        <v>30</v>
      </c>
      <c r="H44" s="33" t="s">
        <v>833</v>
      </c>
      <c r="I44" s="33">
        <v>1</v>
      </c>
      <c r="J44" s="22">
        <f>IF(Table5[[#This Row],[Activity (Bq)]]="","",Table5[[#This Row],[Activity (Bq)]]/37000000000)</f>
        <v>1.3657199999999998E-4</v>
      </c>
      <c r="K44" s="53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  <c r="XEV44" s="28"/>
      <c r="XEW44" s="28"/>
      <c r="XEX44" s="28"/>
      <c r="XEY44" s="28"/>
      <c r="XEZ44" s="28"/>
      <c r="XFA44" s="28"/>
      <c r="XFB44" s="28"/>
      <c r="XFC44" s="28"/>
      <c r="XFD44" s="28"/>
    </row>
    <row r="45" spans="1:16384" s="52" customFormat="1" ht="15" customHeight="1">
      <c r="A45" s="28" t="s">
        <v>865</v>
      </c>
      <c r="B45" s="28" t="s">
        <v>536</v>
      </c>
      <c r="C45" s="51">
        <v>1.7357E-5</v>
      </c>
      <c r="D45" s="26">
        <f>IF(Table5[[#This Row],[Mass (g)]]="","",Table5[[#This Row],[Mass (g)]]*VLOOKUP(Table5[[#This Row],[Nuclide]],Doedata,4)*37000000000)</f>
        <v>66147527</v>
      </c>
      <c r="E45" s="33" t="s">
        <v>30</v>
      </c>
      <c r="F45" s="10" t="s">
        <v>817</v>
      </c>
      <c r="G45" s="33">
        <v>30</v>
      </c>
      <c r="H45" s="33" t="s">
        <v>833</v>
      </c>
      <c r="I45" s="33">
        <v>1</v>
      </c>
      <c r="J45" s="22">
        <f>IF(Table5[[#This Row],[Activity (Bq)]]="","",Table5[[#This Row],[Activity (Bq)]]/37000000000)</f>
        <v>1.7877710000000001E-3</v>
      </c>
      <c r="K45" s="53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  <c r="XEV45" s="28"/>
      <c r="XEW45" s="28"/>
      <c r="XEX45" s="28"/>
      <c r="XEY45" s="28"/>
      <c r="XEZ45" s="28"/>
      <c r="XFA45" s="28"/>
      <c r="XFB45" s="28"/>
      <c r="XFC45" s="28"/>
      <c r="XFD45" s="28"/>
    </row>
    <row r="46" spans="1:16384" s="52" customFormat="1" ht="15" customHeight="1">
      <c r="A46" s="28" t="s">
        <v>865</v>
      </c>
      <c r="B46" s="28" t="s">
        <v>537</v>
      </c>
      <c r="C46" s="51">
        <v>1.4000000000000001E-5</v>
      </c>
      <c r="D46" s="26">
        <f>IF(Table5[[#This Row],[Mass (g)]]="","",Table5[[#This Row],[Mass (g)]]*VLOOKUP(Table5[[#This Row],[Nuclide]],Doedata,4)*37000000000)</f>
        <v>2035.7400000000005</v>
      </c>
      <c r="E46" s="33" t="s">
        <v>30</v>
      </c>
      <c r="F46" s="10" t="s">
        <v>817</v>
      </c>
      <c r="G46" s="33">
        <v>30</v>
      </c>
      <c r="H46" s="33" t="s">
        <v>833</v>
      </c>
      <c r="I46" s="33">
        <v>1</v>
      </c>
      <c r="J46" s="22">
        <f>IF(Table5[[#This Row],[Activity (Bq)]]="","",Table5[[#This Row],[Activity (Bq)]]/37000000000)</f>
        <v>5.5020000000000012E-8</v>
      </c>
      <c r="K46" s="53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8"/>
      <c r="XES46" s="28"/>
      <c r="XET46" s="28"/>
      <c r="XEU46" s="28"/>
      <c r="XEV46" s="28"/>
      <c r="XEW46" s="28"/>
      <c r="XEX46" s="28"/>
      <c r="XEY46" s="28"/>
      <c r="XEZ46" s="28"/>
      <c r="XFA46" s="28"/>
      <c r="XFB46" s="28"/>
      <c r="XFC46" s="28"/>
      <c r="XFD46" s="28"/>
    </row>
    <row r="47" spans="1:16384" s="52" customFormat="1" ht="15" customHeight="1">
      <c r="A47" s="28" t="s">
        <v>865</v>
      </c>
      <c r="B47" s="28" t="s">
        <v>77</v>
      </c>
      <c r="C47" s="51">
        <v>2.8999999999999997E-5</v>
      </c>
      <c r="D47" s="26">
        <f>IF(Table5[[#This Row],[Mass (g)]]="","",Table5[[#This Row],[Mass (g)]]*VLOOKUP(Table5[[#This Row],[Nuclide]],Doedata,4)*37000000000)</f>
        <v>3680390</v>
      </c>
      <c r="E47" s="33" t="s">
        <v>30</v>
      </c>
      <c r="F47" s="10" t="s">
        <v>817</v>
      </c>
      <c r="G47" s="33">
        <v>30</v>
      </c>
      <c r="H47" s="33" t="s">
        <v>833</v>
      </c>
      <c r="I47" s="33">
        <v>1</v>
      </c>
      <c r="J47" s="22">
        <f>IF(Table5[[#This Row],[Activity (Bq)]]="","",Table5[[#This Row],[Activity (Bq)]]/37000000000)</f>
        <v>9.9469999999999995E-5</v>
      </c>
      <c r="K47" s="53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8"/>
      <c r="XES47" s="28"/>
      <c r="XET47" s="28"/>
      <c r="XEU47" s="28"/>
      <c r="XEV47" s="28"/>
      <c r="XEW47" s="28"/>
      <c r="XEX47" s="28"/>
      <c r="XEY47" s="28"/>
      <c r="XEZ47" s="28"/>
      <c r="XFA47" s="28"/>
      <c r="XFB47" s="28"/>
      <c r="XFC47" s="28"/>
      <c r="XFD47" s="28"/>
    </row>
    <row r="48" spans="1:16384" s="52" customFormat="1" ht="15" customHeight="1">
      <c r="A48" s="28" t="s">
        <v>875</v>
      </c>
      <c r="B48" s="28" t="s">
        <v>533</v>
      </c>
      <c r="C48" s="51">
        <v>2.1185916840000003E-6</v>
      </c>
      <c r="D48" s="26">
        <f>IF(Table5[[#This Row],[Mass (g)]]="","",Table5[[#This Row],[Mass (g)]]*VLOOKUP(Table5[[#This Row],[Nuclide]],Doedata,4)*37000000000)</f>
        <v>1340432.9584668002</v>
      </c>
      <c r="E48" s="33" t="s">
        <v>30</v>
      </c>
      <c r="F48" s="10" t="s">
        <v>878</v>
      </c>
      <c r="G48" s="33">
        <v>30</v>
      </c>
      <c r="H48" s="33" t="s">
        <v>833</v>
      </c>
      <c r="I48" s="33">
        <v>1</v>
      </c>
      <c r="J48" s="22">
        <f>IF(Table5[[#This Row],[Activity (Bq)]]="","",Table5[[#This Row],[Activity (Bq)]]/37000000000)</f>
        <v>3.6227917796400007E-5</v>
      </c>
      <c r="K48" s="53" t="s">
        <v>876</v>
      </c>
      <c r="L48" s="28" t="s">
        <v>877</v>
      </c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8"/>
      <c r="XES48" s="28"/>
      <c r="XET48" s="28"/>
      <c r="XEU48" s="28"/>
      <c r="XEV48" s="28"/>
      <c r="XEW48" s="28"/>
      <c r="XEX48" s="28"/>
      <c r="XEY48" s="28"/>
      <c r="XEZ48" s="28"/>
      <c r="XFA48" s="28"/>
      <c r="XFB48" s="28"/>
      <c r="XFC48" s="28"/>
      <c r="XFD48" s="28"/>
    </row>
    <row r="49" spans="1:16384" s="52" customFormat="1" ht="15" customHeight="1">
      <c r="A49" s="28" t="s">
        <v>875</v>
      </c>
      <c r="B49" s="28" t="s">
        <v>534</v>
      </c>
      <c r="C49" s="51">
        <v>4.9416151029300004E-3</v>
      </c>
      <c r="D49" s="26">
        <f>IF(Table5[[#This Row],[Mass (g)]]="","",Table5[[#This Row],[Mass (g)]]*VLOOKUP(Table5[[#This Row],[Nuclide]],Doedata,4)*37000000000)</f>
        <v>11372632.997883104</v>
      </c>
      <c r="E49" s="33" t="s">
        <v>30</v>
      </c>
      <c r="F49" s="10" t="s">
        <v>878</v>
      </c>
      <c r="G49" s="33">
        <v>30</v>
      </c>
      <c r="H49" s="33" t="s">
        <v>833</v>
      </c>
      <c r="I49" s="33">
        <v>1</v>
      </c>
      <c r="J49" s="22">
        <f>IF(Table5[[#This Row],[Activity (Bq)]]="","",Table5[[#This Row],[Activity (Bq)]]/37000000000)</f>
        <v>3.0736845940224604E-4</v>
      </c>
      <c r="K49" s="53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8"/>
      <c r="XES49" s="28"/>
      <c r="XET49" s="28"/>
      <c r="XEU49" s="28"/>
      <c r="XEV49" s="28"/>
      <c r="XEW49" s="28"/>
      <c r="XEX49" s="28"/>
      <c r="XEY49" s="28"/>
      <c r="XEZ49" s="28"/>
      <c r="XFA49" s="28"/>
      <c r="XFB49" s="28"/>
      <c r="XFC49" s="28"/>
      <c r="XFD49" s="28"/>
    </row>
    <row r="50" spans="1:16384" s="52" customFormat="1" ht="15" customHeight="1">
      <c r="A50" s="28" t="s">
        <v>875</v>
      </c>
      <c r="B50" s="28" t="s">
        <v>535</v>
      </c>
      <c r="C50" s="51">
        <v>3.1725910467900003E-4</v>
      </c>
      <c r="D50" s="26">
        <f>IF(Table5[[#This Row],[Mass (g)]]="","",Table5[[#This Row],[Mass (g)]]*VLOOKUP(Table5[[#This Row],[Nuclide]],Doedata,4)*37000000000)</f>
        <v>2676397.8070720444</v>
      </c>
      <c r="E50" s="33" t="s">
        <v>30</v>
      </c>
      <c r="F50" s="10" t="s">
        <v>878</v>
      </c>
      <c r="G50" s="33">
        <v>30</v>
      </c>
      <c r="H50" s="33" t="s">
        <v>833</v>
      </c>
      <c r="I50" s="33">
        <v>1</v>
      </c>
      <c r="J50" s="22">
        <f>IF(Table5[[#This Row],[Activity (Bq)]]="","",Table5[[#This Row],[Activity (Bq)]]/37000000000)</f>
        <v>7.233507586681201E-5</v>
      </c>
      <c r="K50" s="53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8"/>
      <c r="XES50" s="28"/>
      <c r="XET50" s="28"/>
      <c r="XEU50" s="28"/>
      <c r="XEV50" s="28"/>
      <c r="XEW50" s="28"/>
      <c r="XEX50" s="28"/>
      <c r="XEY50" s="28"/>
      <c r="XEZ50" s="28"/>
      <c r="XFA50" s="28"/>
      <c r="XFB50" s="28"/>
      <c r="XFC50" s="28"/>
      <c r="XFD50" s="28"/>
    </row>
    <row r="51" spans="1:16384" s="52" customFormat="1" ht="15" customHeight="1">
      <c r="A51" s="28" t="s">
        <v>875</v>
      </c>
      <c r="B51" s="28" t="s">
        <v>536</v>
      </c>
      <c r="C51" s="51">
        <v>9.1930989647969997E-6</v>
      </c>
      <c r="D51" s="26">
        <f>IF(Table5[[#This Row],[Mass (g)]]="","",Table5[[#This Row],[Mass (g)]]*VLOOKUP(Table5[[#This Row],[Nuclide]],Doedata,4)*37000000000)</f>
        <v>35034900.154841363</v>
      </c>
      <c r="E51" s="33" t="s">
        <v>30</v>
      </c>
      <c r="F51" s="10" t="s">
        <v>878</v>
      </c>
      <c r="G51" s="33">
        <v>30</v>
      </c>
      <c r="H51" s="33" t="s">
        <v>833</v>
      </c>
      <c r="I51" s="33">
        <v>1</v>
      </c>
      <c r="J51" s="22">
        <f>IF(Table5[[#This Row],[Activity (Bq)]]="","",Table5[[#This Row],[Activity (Bq)]]/37000000000)</f>
        <v>9.4688919337409096E-4</v>
      </c>
      <c r="K51" s="53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B51" s="28"/>
      <c r="XFC51" s="28"/>
      <c r="XFD51" s="28"/>
    </row>
    <row r="52" spans="1:16384" s="52" customFormat="1" ht="15" customHeight="1">
      <c r="A52" s="28" t="s">
        <v>875</v>
      </c>
      <c r="B52" s="28" t="s">
        <v>537</v>
      </c>
      <c r="C52" s="51">
        <v>7.4150708940000017E-6</v>
      </c>
      <c r="D52" s="26">
        <f>IF(Table5[[#This Row],[Mass (g)]]="","",Table5[[#This Row],[Mass (g)]]*VLOOKUP(Table5[[#This Row],[Nuclide]],Doedata,4)*37000000000)</f>
        <v>1078.2254586965403</v>
      </c>
      <c r="E52" s="33" t="s">
        <v>30</v>
      </c>
      <c r="F52" s="10" t="s">
        <v>878</v>
      </c>
      <c r="G52" s="33">
        <v>30</v>
      </c>
      <c r="H52" s="33" t="s">
        <v>833</v>
      </c>
      <c r="I52" s="33">
        <v>1</v>
      </c>
      <c r="J52" s="22">
        <f>IF(Table5[[#This Row],[Activity (Bq)]]="","",Table5[[#This Row],[Activity (Bq)]]/37000000000)</f>
        <v>2.9141228613420009E-8</v>
      </c>
      <c r="K52" s="53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8"/>
      <c r="XES52" s="28"/>
      <c r="XET52" s="28"/>
      <c r="XEU52" s="28"/>
      <c r="XEV52" s="28"/>
      <c r="XEW52" s="28"/>
      <c r="XEX52" s="28"/>
      <c r="XEY52" s="28"/>
      <c r="XEZ52" s="28"/>
      <c r="XFA52" s="28"/>
      <c r="XFB52" s="28"/>
      <c r="XFC52" s="28"/>
      <c r="XFD52" s="28"/>
    </row>
    <row r="53" spans="1:16384" s="52" customFormat="1" ht="15" customHeight="1">
      <c r="A53" s="28" t="s">
        <v>875</v>
      </c>
      <c r="B53" s="28" t="s">
        <v>77</v>
      </c>
      <c r="C53" s="51">
        <v>1.5359789708999999E-5</v>
      </c>
      <c r="D53" s="26">
        <f>IF(Table5[[#This Row],[Mass (g)]]="","",Table5[[#This Row],[Mass (g)]]*VLOOKUP(Table5[[#This Row],[Nuclide]],Doedata,4)*37000000000)</f>
        <v>1949310.91196919</v>
      </c>
      <c r="E53" s="33" t="s">
        <v>30</v>
      </c>
      <c r="F53" s="10" t="s">
        <v>878</v>
      </c>
      <c r="G53" s="33">
        <v>30</v>
      </c>
      <c r="H53" s="33" t="s">
        <v>833</v>
      </c>
      <c r="I53" s="33">
        <v>1</v>
      </c>
      <c r="J53" s="22">
        <f>IF(Table5[[#This Row],[Activity (Bq)]]="","",Table5[[#This Row],[Activity (Bq)]]/37000000000)</f>
        <v>5.2684078701869998E-5</v>
      </c>
      <c r="K53" s="53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  <c r="XFC53" s="28"/>
      <c r="XFD53" s="28"/>
    </row>
    <row r="54" spans="1:16384" s="52" customFormat="1" ht="15" customHeight="1">
      <c r="A54" s="28" t="s">
        <v>866</v>
      </c>
      <c r="B54" s="28" t="s">
        <v>533</v>
      </c>
      <c r="C54" s="51">
        <v>4.6805460000000013E-7</v>
      </c>
      <c r="D54" s="26">
        <f>IF(Table5[[#This Row],[Mass (g)]]="","",Table5[[#This Row],[Mass (g)]]*VLOOKUP(Table5[[#This Row],[Nuclide]],Doedata,4)*37000000000)</f>
        <v>296138.14542000013</v>
      </c>
      <c r="E54" s="33" t="s">
        <v>30</v>
      </c>
      <c r="F54" s="10" t="s">
        <v>818</v>
      </c>
      <c r="G54" s="33">
        <v>30</v>
      </c>
      <c r="H54" s="33" t="s">
        <v>833</v>
      </c>
      <c r="I54" s="33">
        <v>1</v>
      </c>
      <c r="J54" s="22">
        <f>IF(Table5[[#This Row],[Activity (Bq)]]="","",Table5[[#This Row],[Activity (Bq)]]/37000000000)</f>
        <v>8.0037336600000032E-6</v>
      </c>
      <c r="K54" s="53" t="s">
        <v>874</v>
      </c>
      <c r="L54" s="28" t="s">
        <v>879</v>
      </c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B54" s="28"/>
      <c r="XFC54" s="28"/>
      <c r="XFD54" s="28"/>
    </row>
    <row r="55" spans="1:16384" s="52" customFormat="1" ht="15" customHeight="1">
      <c r="A55" s="28" t="s">
        <v>866</v>
      </c>
      <c r="B55" s="28" t="s">
        <v>534</v>
      </c>
      <c r="C55" s="51">
        <v>3.381874506000001E-3</v>
      </c>
      <c r="D55" s="26">
        <f>IF(Table5[[#This Row],[Mass (g)]]="","",Table5[[#This Row],[Mass (g)]]*VLOOKUP(Table5[[#This Row],[Nuclide]],Doedata,4)*37000000000)</f>
        <v>7783045.9881084021</v>
      </c>
      <c r="E55" s="33" t="s">
        <v>30</v>
      </c>
      <c r="F55" s="10" t="s">
        <v>818</v>
      </c>
      <c r="G55" s="33">
        <v>30</v>
      </c>
      <c r="H55" s="33" t="s">
        <v>833</v>
      </c>
      <c r="I55" s="33">
        <v>1</v>
      </c>
      <c r="J55" s="22">
        <f>IF(Table5[[#This Row],[Activity (Bq)]]="","",Table5[[#This Row],[Activity (Bq)]]/37000000000)</f>
        <v>2.1035259427320006E-4</v>
      </c>
      <c r="K55" s="53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  <c r="XEY55" s="28"/>
      <c r="XEZ55" s="28"/>
      <c r="XFA55" s="28"/>
      <c r="XFB55" s="28"/>
      <c r="XFC55" s="28"/>
      <c r="XFD55" s="28"/>
    </row>
    <row r="56" spans="1:16384" s="52" customFormat="1" ht="15" customHeight="1">
      <c r="A56" s="28" t="s">
        <v>866</v>
      </c>
      <c r="B56" s="28" t="s">
        <v>535</v>
      </c>
      <c r="C56" s="51">
        <v>2.1062457000000005E-4</v>
      </c>
      <c r="D56" s="26">
        <f>IF(Table5[[#This Row],[Mass (g)]]="","",Table5[[#This Row],[Mass (g)]]*VLOOKUP(Table5[[#This Row],[Nuclide]],Doedata,4)*37000000000)</f>
        <v>1776828.8725200007</v>
      </c>
      <c r="E56" s="33" t="s">
        <v>30</v>
      </c>
      <c r="F56" s="10" t="s">
        <v>818</v>
      </c>
      <c r="G56" s="33">
        <v>30</v>
      </c>
      <c r="H56" s="33" t="s">
        <v>833</v>
      </c>
      <c r="I56" s="33">
        <v>1</v>
      </c>
      <c r="J56" s="22">
        <f>IF(Table5[[#This Row],[Activity (Bq)]]="","",Table5[[#This Row],[Activity (Bq)]]/37000000000)</f>
        <v>4.8022401960000016E-5</v>
      </c>
      <c r="K56" s="53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pans="1:16384" s="52" customFormat="1" ht="15" customHeight="1">
      <c r="A57" s="28" t="s">
        <v>866</v>
      </c>
      <c r="B57" s="28" t="s">
        <v>536</v>
      </c>
      <c r="C57" s="51">
        <v>6.5527644000000015E-6</v>
      </c>
      <c r="D57" s="26">
        <f>IF(Table5[[#This Row],[Mass (g)]]="","",Table5[[#This Row],[Mass (g)]]*VLOOKUP(Table5[[#This Row],[Nuclide]],Doedata,4)*37000000000)</f>
        <v>24972585.128400005</v>
      </c>
      <c r="E57" s="33" t="s">
        <v>30</v>
      </c>
      <c r="F57" s="10" t="s">
        <v>818</v>
      </c>
      <c r="G57" s="33">
        <v>30</v>
      </c>
      <c r="H57" s="33" t="s">
        <v>833</v>
      </c>
      <c r="I57" s="33">
        <v>1</v>
      </c>
      <c r="J57" s="22">
        <f>IF(Table5[[#This Row],[Activity (Bq)]]="","",Table5[[#This Row],[Activity (Bq)]]/37000000000)</f>
        <v>6.7493473320000014E-4</v>
      </c>
      <c r="K57" s="53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pans="1:16384" s="52" customFormat="1" ht="15" customHeight="1">
      <c r="A58" s="28" t="s">
        <v>866</v>
      </c>
      <c r="B58" s="28" t="s">
        <v>537</v>
      </c>
      <c r="C58" s="51">
        <v>9.0010500000000021E-7</v>
      </c>
      <c r="D58" s="26">
        <f>IF(Table5[[#This Row],[Mass (g)]]="","",Table5[[#This Row],[Mass (g)]]*VLOOKUP(Table5[[#This Row],[Nuclide]],Doedata,4)*37000000000)</f>
        <v>130.88426805000003</v>
      </c>
      <c r="E58" s="33" t="s">
        <v>30</v>
      </c>
      <c r="F58" s="10" t="s">
        <v>818</v>
      </c>
      <c r="G58" s="33">
        <v>30</v>
      </c>
      <c r="H58" s="33" t="s">
        <v>833</v>
      </c>
      <c r="I58" s="33">
        <v>1</v>
      </c>
      <c r="J58" s="22">
        <f>IF(Table5[[#This Row],[Activity (Bq)]]="","",Table5[[#This Row],[Activity (Bq)]]/37000000000)</f>
        <v>3.5374126500000009E-9</v>
      </c>
      <c r="K58" s="53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pans="1:16384" s="52" customFormat="1" ht="15" customHeight="1">
      <c r="A59" s="28" t="s">
        <v>867</v>
      </c>
      <c r="B59" s="28" t="s">
        <v>533</v>
      </c>
      <c r="C59" s="51">
        <v>3.0525300000000009E-7</v>
      </c>
      <c r="D59" s="26">
        <f>IF(Table5[[#This Row],[Mass (g)]]="","",Table5[[#This Row],[Mass (g)]]*VLOOKUP(Table5[[#This Row],[Nuclide]],Doedata,4)*37000000000)</f>
        <v>193133.5731000001</v>
      </c>
      <c r="E59" s="33" t="s">
        <v>30</v>
      </c>
      <c r="F59" s="10" t="s">
        <v>818</v>
      </c>
      <c r="G59" s="33">
        <v>30</v>
      </c>
      <c r="H59" s="33" t="s">
        <v>833</v>
      </c>
      <c r="I59" s="33">
        <v>1</v>
      </c>
      <c r="J59" s="22">
        <f>IF(Table5[[#This Row],[Activity (Bq)]]="","",Table5[[#This Row],[Activity (Bq)]]/37000000000)</f>
        <v>5.2198263000000022E-6</v>
      </c>
      <c r="K59" s="53" t="s">
        <v>872</v>
      </c>
      <c r="L59" s="28" t="s">
        <v>873</v>
      </c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  <c r="XFC59" s="28"/>
      <c r="XFD59" s="28"/>
    </row>
    <row r="60" spans="1:16384" s="52" customFormat="1" ht="15" customHeight="1">
      <c r="A60" s="28" t="s">
        <v>867</v>
      </c>
      <c r="B60" s="28" t="s">
        <v>534</v>
      </c>
      <c r="C60" s="51">
        <v>2.20557033E-3</v>
      </c>
      <c r="D60" s="26">
        <f>IF(Table5[[#This Row],[Mass (g)]]="","",Table5[[#This Row],[Mass (g)]]*VLOOKUP(Table5[[#This Row],[Nuclide]],Doedata,4)*37000000000)</f>
        <v>5075899.5574620003</v>
      </c>
      <c r="E60" s="33" t="s">
        <v>30</v>
      </c>
      <c r="F60" s="10" t="s">
        <v>818</v>
      </c>
      <c r="G60" s="33">
        <v>30</v>
      </c>
      <c r="H60" s="33" t="s">
        <v>833</v>
      </c>
      <c r="I60" s="33">
        <v>1</v>
      </c>
      <c r="J60" s="22">
        <f>IF(Table5[[#This Row],[Activity (Bq)]]="","",Table5[[#This Row],[Activity (Bq)]]/37000000000)</f>
        <v>1.3718647452600001E-4</v>
      </c>
      <c r="K60" s="53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  <c r="WZI60" s="28"/>
      <c r="WZJ60" s="28"/>
      <c r="WZK60" s="28"/>
      <c r="WZL60" s="28"/>
      <c r="WZM60" s="28"/>
      <c r="WZN60" s="28"/>
      <c r="WZO60" s="28"/>
      <c r="WZP60" s="28"/>
      <c r="WZQ60" s="28"/>
      <c r="WZR60" s="28"/>
      <c r="WZS60" s="28"/>
      <c r="WZT60" s="28"/>
      <c r="WZU60" s="28"/>
      <c r="WZV60" s="28"/>
      <c r="WZW60" s="28"/>
      <c r="WZX60" s="28"/>
      <c r="WZY60" s="28"/>
      <c r="WZZ60" s="28"/>
      <c r="XAA60" s="28"/>
      <c r="XAB60" s="28"/>
      <c r="XAC60" s="28"/>
      <c r="XAD60" s="28"/>
      <c r="XAE60" s="28"/>
      <c r="XAF60" s="28"/>
      <c r="XAG60" s="28"/>
      <c r="XAH60" s="28"/>
      <c r="XAI60" s="28"/>
      <c r="XAJ60" s="28"/>
      <c r="XAK60" s="28"/>
      <c r="XAL60" s="28"/>
      <c r="XAM60" s="28"/>
      <c r="XAN60" s="28"/>
      <c r="XAO60" s="28"/>
      <c r="XAP60" s="28"/>
      <c r="XAQ60" s="28"/>
      <c r="XAR60" s="28"/>
      <c r="XAS60" s="28"/>
      <c r="XAT60" s="28"/>
      <c r="XAU60" s="28"/>
      <c r="XAV60" s="28"/>
      <c r="XAW60" s="28"/>
      <c r="XAX60" s="28"/>
      <c r="XAY60" s="28"/>
      <c r="XAZ60" s="28"/>
      <c r="XBA60" s="28"/>
      <c r="XBB60" s="28"/>
      <c r="XBC60" s="28"/>
      <c r="XBD60" s="28"/>
      <c r="XBE60" s="28"/>
      <c r="XBF60" s="28"/>
      <c r="XBG60" s="28"/>
      <c r="XBH60" s="28"/>
      <c r="XBI60" s="28"/>
      <c r="XBJ60" s="28"/>
      <c r="XBK60" s="28"/>
      <c r="XBL60" s="28"/>
      <c r="XBM60" s="28"/>
      <c r="XBN60" s="28"/>
      <c r="XBO60" s="28"/>
      <c r="XBP60" s="28"/>
      <c r="XBQ60" s="28"/>
      <c r="XBR60" s="28"/>
      <c r="XBS60" s="28"/>
      <c r="XBT60" s="28"/>
      <c r="XBU60" s="28"/>
      <c r="XBV60" s="28"/>
      <c r="XBW60" s="28"/>
      <c r="XBX60" s="28"/>
      <c r="XBY60" s="28"/>
      <c r="XBZ60" s="28"/>
      <c r="XCA60" s="28"/>
      <c r="XCB60" s="28"/>
      <c r="XCC60" s="28"/>
      <c r="XCD60" s="28"/>
      <c r="XCE60" s="28"/>
      <c r="XCF60" s="28"/>
      <c r="XCG60" s="28"/>
      <c r="XCH60" s="28"/>
      <c r="XCI60" s="28"/>
      <c r="XCJ60" s="28"/>
      <c r="XCK60" s="28"/>
      <c r="XCL60" s="28"/>
      <c r="XCM60" s="28"/>
      <c r="XCN60" s="28"/>
      <c r="XCO60" s="28"/>
      <c r="XCP60" s="28"/>
      <c r="XCQ60" s="28"/>
      <c r="XCR60" s="28"/>
      <c r="XCS60" s="28"/>
      <c r="XCT60" s="28"/>
      <c r="XCU60" s="28"/>
      <c r="XCV60" s="28"/>
      <c r="XCW60" s="28"/>
      <c r="XCX60" s="28"/>
      <c r="XCY60" s="28"/>
      <c r="XCZ60" s="28"/>
      <c r="XDA60" s="28"/>
      <c r="XDB60" s="28"/>
      <c r="XDC60" s="28"/>
      <c r="XDD60" s="28"/>
      <c r="XDE60" s="28"/>
      <c r="XDF60" s="28"/>
      <c r="XDG60" s="28"/>
      <c r="XDH60" s="28"/>
      <c r="XDI60" s="28"/>
      <c r="XDJ60" s="28"/>
      <c r="XDK60" s="28"/>
      <c r="XDL60" s="28"/>
      <c r="XDM60" s="28"/>
      <c r="XDN60" s="28"/>
      <c r="XDO60" s="28"/>
      <c r="XDP60" s="28"/>
      <c r="XDQ60" s="28"/>
      <c r="XDR60" s="28"/>
      <c r="XDS60" s="28"/>
      <c r="XDT60" s="28"/>
      <c r="XDU60" s="28"/>
      <c r="XDV60" s="28"/>
      <c r="XDW60" s="28"/>
      <c r="XDX60" s="28"/>
      <c r="XDY60" s="28"/>
      <c r="XDZ60" s="28"/>
      <c r="XEA60" s="28"/>
      <c r="XEB60" s="28"/>
      <c r="XEC60" s="28"/>
      <c r="XED60" s="28"/>
      <c r="XEE60" s="28"/>
      <c r="XEF60" s="28"/>
      <c r="XEG60" s="28"/>
      <c r="XEH60" s="28"/>
      <c r="XEI60" s="28"/>
      <c r="XEJ60" s="28"/>
      <c r="XEK60" s="28"/>
      <c r="XEL60" s="28"/>
      <c r="XEM60" s="28"/>
      <c r="XEN60" s="28"/>
      <c r="XEO60" s="28"/>
      <c r="XEP60" s="28"/>
      <c r="XEQ60" s="28"/>
      <c r="XER60" s="28"/>
      <c r="XES60" s="28"/>
      <c r="XET60" s="28"/>
      <c r="XEU60" s="28"/>
      <c r="XEV60" s="28"/>
      <c r="XEW60" s="28"/>
      <c r="XEX60" s="28"/>
      <c r="XEY60" s="28"/>
      <c r="XEZ60" s="28"/>
      <c r="XFA60" s="28"/>
      <c r="XFB60" s="28"/>
      <c r="XFC60" s="28"/>
      <c r="XFD60" s="28"/>
    </row>
    <row r="61" spans="1:16384" s="52" customFormat="1" ht="15" customHeight="1">
      <c r="A61" s="28" t="s">
        <v>867</v>
      </c>
      <c r="B61" s="28" t="s">
        <v>535</v>
      </c>
      <c r="C61" s="51">
        <v>1.3736385000000001E-4</v>
      </c>
      <c r="D61" s="26">
        <f>IF(Table5[[#This Row],[Mass (g)]]="","",Table5[[#This Row],[Mass (g)]]*VLOOKUP(Table5[[#This Row],[Nuclide]],Doedata,4)*37000000000)</f>
        <v>1158801.4386000002</v>
      </c>
      <c r="E61" s="33" t="s">
        <v>30</v>
      </c>
      <c r="F61" s="10" t="s">
        <v>818</v>
      </c>
      <c r="G61" s="33">
        <v>30</v>
      </c>
      <c r="H61" s="33" t="s">
        <v>833</v>
      </c>
      <c r="I61" s="33">
        <v>1</v>
      </c>
      <c r="J61" s="22">
        <f>IF(Table5[[#This Row],[Activity (Bq)]]="","",Table5[[#This Row],[Activity (Bq)]]/37000000000)</f>
        <v>3.1318957800000005E-5</v>
      </c>
      <c r="K61" s="53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  <c r="WZI61" s="28"/>
      <c r="WZJ61" s="28"/>
      <c r="WZK61" s="28"/>
      <c r="WZL61" s="28"/>
      <c r="WZM61" s="28"/>
      <c r="WZN61" s="28"/>
      <c r="WZO61" s="28"/>
      <c r="WZP61" s="28"/>
      <c r="WZQ61" s="28"/>
      <c r="WZR61" s="28"/>
      <c r="WZS61" s="28"/>
      <c r="WZT61" s="28"/>
      <c r="WZU61" s="28"/>
      <c r="WZV61" s="28"/>
      <c r="WZW61" s="28"/>
      <c r="WZX61" s="28"/>
      <c r="WZY61" s="28"/>
      <c r="WZZ61" s="28"/>
      <c r="XAA61" s="28"/>
      <c r="XAB61" s="28"/>
      <c r="XAC61" s="28"/>
      <c r="XAD61" s="28"/>
      <c r="XAE61" s="28"/>
      <c r="XAF61" s="28"/>
      <c r="XAG61" s="28"/>
      <c r="XAH61" s="28"/>
      <c r="XAI61" s="28"/>
      <c r="XAJ61" s="28"/>
      <c r="XAK61" s="28"/>
      <c r="XAL61" s="28"/>
      <c r="XAM61" s="28"/>
      <c r="XAN61" s="28"/>
      <c r="XAO61" s="28"/>
      <c r="XAP61" s="28"/>
      <c r="XAQ61" s="28"/>
      <c r="XAR61" s="28"/>
      <c r="XAS61" s="28"/>
      <c r="XAT61" s="28"/>
      <c r="XAU61" s="28"/>
      <c r="XAV61" s="28"/>
      <c r="XAW61" s="28"/>
      <c r="XAX61" s="28"/>
      <c r="XAY61" s="28"/>
      <c r="XAZ61" s="28"/>
      <c r="XBA61" s="28"/>
      <c r="XBB61" s="28"/>
      <c r="XBC61" s="28"/>
      <c r="XBD61" s="28"/>
      <c r="XBE61" s="28"/>
      <c r="XBF61" s="28"/>
      <c r="XBG61" s="28"/>
      <c r="XBH61" s="28"/>
      <c r="XBI61" s="28"/>
      <c r="XBJ61" s="28"/>
      <c r="XBK61" s="28"/>
      <c r="XBL61" s="28"/>
      <c r="XBM61" s="28"/>
      <c r="XBN61" s="28"/>
      <c r="XBO61" s="28"/>
      <c r="XBP61" s="28"/>
      <c r="XBQ61" s="28"/>
      <c r="XBR61" s="28"/>
      <c r="XBS61" s="28"/>
      <c r="XBT61" s="28"/>
      <c r="XBU61" s="28"/>
      <c r="XBV61" s="28"/>
      <c r="XBW61" s="28"/>
      <c r="XBX61" s="28"/>
      <c r="XBY61" s="28"/>
      <c r="XBZ61" s="28"/>
      <c r="XCA61" s="28"/>
      <c r="XCB61" s="28"/>
      <c r="XCC61" s="28"/>
      <c r="XCD61" s="28"/>
      <c r="XCE61" s="28"/>
      <c r="XCF61" s="28"/>
      <c r="XCG61" s="28"/>
      <c r="XCH61" s="28"/>
      <c r="XCI61" s="28"/>
      <c r="XCJ61" s="28"/>
      <c r="XCK61" s="28"/>
      <c r="XCL61" s="28"/>
      <c r="XCM61" s="28"/>
      <c r="XCN61" s="28"/>
      <c r="XCO61" s="28"/>
      <c r="XCP61" s="28"/>
      <c r="XCQ61" s="28"/>
      <c r="XCR61" s="28"/>
      <c r="XCS61" s="28"/>
      <c r="XCT61" s="28"/>
      <c r="XCU61" s="28"/>
      <c r="XCV61" s="28"/>
      <c r="XCW61" s="28"/>
      <c r="XCX61" s="28"/>
      <c r="XCY61" s="28"/>
      <c r="XCZ61" s="28"/>
      <c r="XDA61" s="28"/>
      <c r="XDB61" s="28"/>
      <c r="XDC61" s="28"/>
      <c r="XDD61" s="28"/>
      <c r="XDE61" s="28"/>
      <c r="XDF61" s="28"/>
      <c r="XDG61" s="28"/>
      <c r="XDH61" s="28"/>
      <c r="XDI61" s="28"/>
      <c r="XDJ61" s="28"/>
      <c r="XDK61" s="28"/>
      <c r="XDL61" s="28"/>
      <c r="XDM61" s="28"/>
      <c r="XDN61" s="28"/>
      <c r="XDO61" s="28"/>
      <c r="XDP61" s="28"/>
      <c r="XDQ61" s="28"/>
      <c r="XDR61" s="28"/>
      <c r="XDS61" s="28"/>
      <c r="XDT61" s="28"/>
      <c r="XDU61" s="28"/>
      <c r="XDV61" s="28"/>
      <c r="XDW61" s="28"/>
      <c r="XDX61" s="28"/>
      <c r="XDY61" s="28"/>
      <c r="XDZ61" s="28"/>
      <c r="XEA61" s="28"/>
      <c r="XEB61" s="28"/>
      <c r="XEC61" s="28"/>
      <c r="XED61" s="28"/>
      <c r="XEE61" s="28"/>
      <c r="XEF61" s="28"/>
      <c r="XEG61" s="28"/>
      <c r="XEH61" s="28"/>
      <c r="XEI61" s="28"/>
      <c r="XEJ61" s="28"/>
      <c r="XEK61" s="28"/>
      <c r="XEL61" s="28"/>
      <c r="XEM61" s="28"/>
      <c r="XEN61" s="28"/>
      <c r="XEO61" s="28"/>
      <c r="XEP61" s="28"/>
      <c r="XEQ61" s="28"/>
      <c r="XER61" s="28"/>
      <c r="XES61" s="28"/>
      <c r="XET61" s="28"/>
      <c r="XEU61" s="28"/>
      <c r="XEV61" s="28"/>
      <c r="XEW61" s="28"/>
      <c r="XEX61" s="28"/>
      <c r="XEY61" s="28"/>
      <c r="XEZ61" s="28"/>
      <c r="XFA61" s="28"/>
      <c r="XFB61" s="28"/>
      <c r="XFC61" s="28"/>
      <c r="XFD61" s="28"/>
    </row>
    <row r="62" spans="1:16384" s="52" customFormat="1" ht="15" customHeight="1">
      <c r="A62" s="28" t="s">
        <v>867</v>
      </c>
      <c r="B62" s="28" t="s">
        <v>536</v>
      </c>
      <c r="C62" s="51">
        <v>4.2735420000000006E-6</v>
      </c>
      <c r="D62" s="26">
        <f>IF(Table5[[#This Row],[Mass (g)]]="","",Table5[[#This Row],[Mass (g)]]*VLOOKUP(Table5[[#This Row],[Nuclide]],Doedata,4)*37000000000)</f>
        <v>16286468.562000003</v>
      </c>
      <c r="E62" s="33" t="s">
        <v>30</v>
      </c>
      <c r="F62" s="10" t="s">
        <v>818</v>
      </c>
      <c r="G62" s="33">
        <v>30</v>
      </c>
      <c r="H62" s="33" t="s">
        <v>833</v>
      </c>
      <c r="I62" s="33">
        <v>1</v>
      </c>
      <c r="J62" s="22">
        <f>IF(Table5[[#This Row],[Activity (Bq)]]="","",Table5[[#This Row],[Activity (Bq)]]/37000000000)</f>
        <v>4.4017482600000005E-4</v>
      </c>
      <c r="K62" s="53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  <c r="WZI62" s="28"/>
      <c r="WZJ62" s="28"/>
      <c r="WZK62" s="28"/>
      <c r="WZL62" s="28"/>
      <c r="WZM62" s="28"/>
      <c r="WZN62" s="28"/>
      <c r="WZO62" s="28"/>
      <c r="WZP62" s="28"/>
      <c r="WZQ62" s="28"/>
      <c r="WZR62" s="28"/>
      <c r="WZS62" s="28"/>
      <c r="WZT62" s="28"/>
      <c r="WZU62" s="28"/>
      <c r="WZV62" s="28"/>
      <c r="WZW62" s="28"/>
      <c r="WZX62" s="28"/>
      <c r="WZY62" s="28"/>
      <c r="WZZ62" s="28"/>
      <c r="XAA62" s="28"/>
      <c r="XAB62" s="28"/>
      <c r="XAC62" s="28"/>
      <c r="XAD62" s="28"/>
      <c r="XAE62" s="28"/>
      <c r="XAF62" s="28"/>
      <c r="XAG62" s="28"/>
      <c r="XAH62" s="28"/>
      <c r="XAI62" s="28"/>
      <c r="XAJ62" s="28"/>
      <c r="XAK62" s="28"/>
      <c r="XAL62" s="28"/>
      <c r="XAM62" s="28"/>
      <c r="XAN62" s="28"/>
      <c r="XAO62" s="28"/>
      <c r="XAP62" s="28"/>
      <c r="XAQ62" s="28"/>
      <c r="XAR62" s="28"/>
      <c r="XAS62" s="28"/>
      <c r="XAT62" s="28"/>
      <c r="XAU62" s="28"/>
      <c r="XAV62" s="28"/>
      <c r="XAW62" s="28"/>
      <c r="XAX62" s="28"/>
      <c r="XAY62" s="28"/>
      <c r="XAZ62" s="28"/>
      <c r="XBA62" s="28"/>
      <c r="XBB62" s="28"/>
      <c r="XBC62" s="28"/>
      <c r="XBD62" s="28"/>
      <c r="XBE62" s="28"/>
      <c r="XBF62" s="28"/>
      <c r="XBG62" s="28"/>
      <c r="XBH62" s="28"/>
      <c r="XBI62" s="28"/>
      <c r="XBJ62" s="28"/>
      <c r="XBK62" s="28"/>
      <c r="XBL62" s="28"/>
      <c r="XBM62" s="28"/>
      <c r="XBN62" s="28"/>
      <c r="XBO62" s="28"/>
      <c r="XBP62" s="28"/>
      <c r="XBQ62" s="28"/>
      <c r="XBR62" s="28"/>
      <c r="XBS62" s="28"/>
      <c r="XBT62" s="28"/>
      <c r="XBU62" s="28"/>
      <c r="XBV62" s="28"/>
      <c r="XBW62" s="28"/>
      <c r="XBX62" s="28"/>
      <c r="XBY62" s="28"/>
      <c r="XBZ62" s="28"/>
      <c r="XCA62" s="28"/>
      <c r="XCB62" s="28"/>
      <c r="XCC62" s="28"/>
      <c r="XCD62" s="28"/>
      <c r="XCE62" s="28"/>
      <c r="XCF62" s="28"/>
      <c r="XCG62" s="28"/>
      <c r="XCH62" s="28"/>
      <c r="XCI62" s="28"/>
      <c r="XCJ62" s="28"/>
      <c r="XCK62" s="28"/>
      <c r="XCL62" s="28"/>
      <c r="XCM62" s="28"/>
      <c r="XCN62" s="28"/>
      <c r="XCO62" s="28"/>
      <c r="XCP62" s="28"/>
      <c r="XCQ62" s="28"/>
      <c r="XCR62" s="28"/>
      <c r="XCS62" s="28"/>
      <c r="XCT62" s="28"/>
      <c r="XCU62" s="28"/>
      <c r="XCV62" s="28"/>
      <c r="XCW62" s="28"/>
      <c r="XCX62" s="28"/>
      <c r="XCY62" s="28"/>
      <c r="XCZ62" s="28"/>
      <c r="XDA62" s="28"/>
      <c r="XDB62" s="28"/>
      <c r="XDC62" s="28"/>
      <c r="XDD62" s="28"/>
      <c r="XDE62" s="28"/>
      <c r="XDF62" s="28"/>
      <c r="XDG62" s="28"/>
      <c r="XDH62" s="28"/>
      <c r="XDI62" s="28"/>
      <c r="XDJ62" s="28"/>
      <c r="XDK62" s="28"/>
      <c r="XDL62" s="28"/>
      <c r="XDM62" s="28"/>
      <c r="XDN62" s="28"/>
      <c r="XDO62" s="28"/>
      <c r="XDP62" s="28"/>
      <c r="XDQ62" s="28"/>
      <c r="XDR62" s="28"/>
      <c r="XDS62" s="28"/>
      <c r="XDT62" s="28"/>
      <c r="XDU62" s="28"/>
      <c r="XDV62" s="28"/>
      <c r="XDW62" s="28"/>
      <c r="XDX62" s="28"/>
      <c r="XDY62" s="28"/>
      <c r="XDZ62" s="28"/>
      <c r="XEA62" s="28"/>
      <c r="XEB62" s="28"/>
      <c r="XEC62" s="28"/>
      <c r="XED62" s="28"/>
      <c r="XEE62" s="28"/>
      <c r="XEF62" s="28"/>
      <c r="XEG62" s="28"/>
      <c r="XEH62" s="28"/>
      <c r="XEI62" s="28"/>
      <c r="XEJ62" s="28"/>
      <c r="XEK62" s="28"/>
      <c r="XEL62" s="28"/>
      <c r="XEM62" s="28"/>
      <c r="XEN62" s="28"/>
      <c r="XEO62" s="28"/>
      <c r="XEP62" s="28"/>
      <c r="XEQ62" s="28"/>
      <c r="XER62" s="28"/>
      <c r="XES62" s="28"/>
      <c r="XET62" s="28"/>
      <c r="XEU62" s="28"/>
      <c r="XEV62" s="28"/>
      <c r="XEW62" s="28"/>
      <c r="XEX62" s="28"/>
      <c r="XEY62" s="28"/>
      <c r="XEZ62" s="28"/>
      <c r="XFA62" s="28"/>
      <c r="XFB62" s="28"/>
      <c r="XFC62" s="28"/>
      <c r="XFD62" s="28"/>
    </row>
    <row r="63" spans="1:16384" s="52" customFormat="1" ht="15" customHeight="1">
      <c r="A63" s="28" t="s">
        <v>867</v>
      </c>
      <c r="B63" s="28" t="s">
        <v>537</v>
      </c>
      <c r="C63" s="51">
        <v>5.87025E-7</v>
      </c>
      <c r="D63" s="26">
        <f>IF(Table5[[#This Row],[Mass (g)]]="","",Table5[[#This Row],[Mass (g)]]*VLOOKUP(Table5[[#This Row],[Nuclide]],Doedata,4)*37000000000)</f>
        <v>85.359305250000006</v>
      </c>
      <c r="E63" s="33" t="s">
        <v>30</v>
      </c>
      <c r="F63" s="10" t="s">
        <v>818</v>
      </c>
      <c r="G63" s="33">
        <v>30</v>
      </c>
      <c r="H63" s="33" t="s">
        <v>833</v>
      </c>
      <c r="I63" s="33">
        <v>1</v>
      </c>
      <c r="J63" s="22">
        <f>IF(Table5[[#This Row],[Activity (Bq)]]="","",Table5[[#This Row],[Activity (Bq)]]/37000000000)</f>
        <v>2.3070082500000001E-9</v>
      </c>
      <c r="K63" s="53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  <c r="XFC63" s="28"/>
      <c r="XFD63" s="28"/>
    </row>
    <row r="64" spans="1:16384" ht="15" customHeight="1">
      <c r="A64" s="41" t="s">
        <v>854</v>
      </c>
      <c r="B64" s="41" t="s">
        <v>533</v>
      </c>
      <c r="C64" s="42">
        <v>9.6681697201701705E-7</v>
      </c>
      <c r="D64" s="26">
        <f>IF(Table5[[#This Row],[Mass (g)]]="","",Table5[[#This Row],[Mass (g)]]*VLOOKUP(Table5[[#This Row],[Nuclide]],Doedata,4)*37000000000)</f>
        <v>611705.09819516679</v>
      </c>
      <c r="E64" s="10" t="s">
        <v>30</v>
      </c>
      <c r="F64" s="10" t="s">
        <v>817</v>
      </c>
      <c r="G64" s="10">
        <v>30</v>
      </c>
      <c r="H64" s="10" t="s">
        <v>833</v>
      </c>
      <c r="I64" s="10">
        <v>1</v>
      </c>
      <c r="J64" s="22">
        <f>IF(Table5[[#This Row],[Activity (Bq)]]="","",Table5[[#This Row],[Activity (Bq)]]/37000000000)</f>
        <v>1.6532570221490994E-5</v>
      </c>
      <c r="K64" s="45" t="s">
        <v>855</v>
      </c>
      <c r="L64" s="50" t="s">
        <v>861</v>
      </c>
      <c r="AC64" s="25" t="s">
        <v>62</v>
      </c>
      <c r="AD64" s="14" t="s">
        <v>815</v>
      </c>
      <c r="AE64" s="14"/>
      <c r="AF64" s="14" t="s">
        <v>833</v>
      </c>
      <c r="AG64" s="14"/>
    </row>
    <row r="65" spans="1:16384" ht="15" customHeight="1">
      <c r="A65" s="41" t="s">
        <v>854</v>
      </c>
      <c r="B65" s="41" t="s">
        <v>534</v>
      </c>
      <c r="C65" s="42">
        <v>7.8621947323409755E-3</v>
      </c>
      <c r="D65" s="26">
        <f>IF(Table5[[#This Row],[Mass (g)]]="","",Table5[[#This Row],[Mass (g)]]*VLOOKUP(Table5[[#This Row],[Nuclide]],Doedata,4)*37000000000)</f>
        <v>18094054.95700952</v>
      </c>
      <c r="E65" s="10" t="s">
        <v>30</v>
      </c>
      <c r="F65" s="10" t="s">
        <v>817</v>
      </c>
      <c r="G65" s="10">
        <v>30</v>
      </c>
      <c r="H65" s="10" t="s">
        <v>833</v>
      </c>
      <c r="I65" s="10">
        <v>1</v>
      </c>
      <c r="J65" s="22">
        <f>IF(Table5[[#This Row],[Activity (Bq)]]="","",Table5[[#This Row],[Activity (Bq)]]/37000000000)</f>
        <v>4.890285123516087E-4</v>
      </c>
      <c r="K65" s="45"/>
      <c r="L65" s="50"/>
      <c r="AC65" s="25" t="s">
        <v>63</v>
      </c>
      <c r="AD65" s="14" t="s">
        <v>816</v>
      </c>
      <c r="AE65" s="14"/>
      <c r="AF65" s="14" t="s">
        <v>820</v>
      </c>
      <c r="AG65" s="14"/>
    </row>
    <row r="66" spans="1:16384" ht="15" customHeight="1">
      <c r="A66" s="41" t="s">
        <v>854</v>
      </c>
      <c r="B66" s="41" t="s">
        <v>535</v>
      </c>
      <c r="C66" s="42">
        <v>4.9493700774860187E-4</v>
      </c>
      <c r="D66" s="26">
        <f>IF(Table5[[#This Row],[Mass (g)]]="","",Table5[[#This Row],[Mass (g)]]*VLOOKUP(Table5[[#This Row],[Nuclide]],Doedata,4)*37000000000)</f>
        <v>4175288.5973672057</v>
      </c>
      <c r="E66" s="10" t="s">
        <v>30</v>
      </c>
      <c r="F66" s="10" t="s">
        <v>817</v>
      </c>
      <c r="G66" s="10">
        <v>30</v>
      </c>
      <c r="H66" s="10" t="s">
        <v>833</v>
      </c>
      <c r="I66" s="10">
        <v>1</v>
      </c>
      <c r="J66" s="22">
        <f>IF(Table5[[#This Row],[Activity (Bq)]]="","",Table5[[#This Row],[Activity (Bq)]]/37000000000)</f>
        <v>1.1284563776668123E-4</v>
      </c>
      <c r="K66" s="45"/>
      <c r="L66" s="50"/>
      <c r="AC66" s="25" t="s">
        <v>64</v>
      </c>
      <c r="AD66" s="14"/>
      <c r="AE66" s="14"/>
      <c r="AF66" s="14" t="s">
        <v>837</v>
      </c>
      <c r="AG66" s="14"/>
    </row>
    <row r="67" spans="1:16384" ht="15" customHeight="1">
      <c r="A67" s="41" t="s">
        <v>854</v>
      </c>
      <c r="B67" s="41" t="s">
        <v>536</v>
      </c>
      <c r="C67" s="42">
        <v>7.5801380883083426E-6</v>
      </c>
      <c r="D67" s="26">
        <f>IF(Table5[[#This Row],[Mass (g)]]="","",Table5[[#This Row],[Mass (g)]]*VLOOKUP(Table5[[#This Row],[Nuclide]],Doedata,4)*37000000000)</f>
        <v>28887906.254543092</v>
      </c>
      <c r="E67" s="10" t="s">
        <v>30</v>
      </c>
      <c r="F67" s="10" t="s">
        <v>817</v>
      </c>
      <c r="G67" s="10">
        <v>30</v>
      </c>
      <c r="H67" s="10" t="s">
        <v>833</v>
      </c>
      <c r="I67" s="10">
        <v>1</v>
      </c>
      <c r="J67" s="22">
        <f>IF(Table5[[#This Row],[Activity (Bq)]]="","",Table5[[#This Row],[Activity (Bq)]]/37000000000)</f>
        <v>7.8075422309575925E-4</v>
      </c>
      <c r="K67" s="45"/>
      <c r="L67" s="50"/>
      <c r="AC67" s="25" t="s">
        <v>65</v>
      </c>
      <c r="AD67" s="14"/>
      <c r="AE67" s="14"/>
      <c r="AF67" s="14" t="s">
        <v>838</v>
      </c>
      <c r="AG67" s="14"/>
    </row>
    <row r="68" spans="1:16384" ht="15" customHeight="1">
      <c r="A68" s="41" t="s">
        <v>854</v>
      </c>
      <c r="B68" s="41" t="s">
        <v>537</v>
      </c>
      <c r="C68" s="42">
        <v>3.8116142485002903E-6</v>
      </c>
      <c r="D68" s="26">
        <f>IF(Table5[[#This Row],[Mass (g)]]="","",Table5[[#This Row],[Mass (g)]]*VLOOKUP(Table5[[#This Row],[Nuclide]],Doedata,4)*37000000000)</f>
        <v>554.24682787442725</v>
      </c>
      <c r="E68" s="10" t="s">
        <v>30</v>
      </c>
      <c r="F68" s="10" t="s">
        <v>817</v>
      </c>
      <c r="G68" s="10">
        <v>30</v>
      </c>
      <c r="H68" s="10" t="s">
        <v>833</v>
      </c>
      <c r="I68" s="10">
        <v>1</v>
      </c>
      <c r="J68" s="22">
        <f>IF(Table5[[#This Row],[Activity (Bq)]]="","",Table5[[#This Row],[Activity (Bq)]]/37000000000)</f>
        <v>1.4979643996606142E-8</v>
      </c>
      <c r="K68" s="45"/>
      <c r="L68" s="50"/>
      <c r="AC68" s="25" t="s">
        <v>66</v>
      </c>
      <c r="AD68" s="14"/>
      <c r="AE68" s="14"/>
      <c r="AF68" s="14" t="s">
        <v>839</v>
      </c>
      <c r="AG68" s="14"/>
    </row>
    <row r="69" spans="1:16384" s="52" customFormat="1" ht="15" customHeight="1">
      <c r="A69" s="28" t="s">
        <v>881</v>
      </c>
      <c r="B69" s="28" t="s">
        <v>29</v>
      </c>
      <c r="C69" s="51">
        <v>1.388888888888889E-2</v>
      </c>
      <c r="D69" s="26">
        <f>IF([1]!Table5[[#This Row],[Mass (g)]]="","",[1]!Table5[[#This Row],[Mass (g)]]*VLOOKUP([1]!Table5[[#This Row],[Nuclide]],Doedata,4)*37000000000)</f>
        <v>1110.0000000000002</v>
      </c>
      <c r="E69" s="33" t="s">
        <v>30</v>
      </c>
      <c r="F69" s="10" t="s">
        <v>31</v>
      </c>
      <c r="G69" s="10">
        <v>1</v>
      </c>
      <c r="H69" s="33" t="s">
        <v>833</v>
      </c>
      <c r="I69" s="33">
        <v>1</v>
      </c>
      <c r="J69" s="22">
        <f>IF([1]!Table5[[#This Row],[Activity (Bq)]]="","",[1]!Table5[[#This Row],[Activity (Bq)]]/37000000000)</f>
        <v>3.0000000000000004E-8</v>
      </c>
      <c r="K69" s="54" t="s">
        <v>882</v>
      </c>
      <c r="L69" s="54" t="s">
        <v>883</v>
      </c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  <c r="WUJ69" s="28"/>
      <c r="WUK69" s="28"/>
      <c r="WUL69" s="28"/>
      <c r="WUM69" s="28"/>
      <c r="WUN69" s="28"/>
      <c r="WUO69" s="28"/>
      <c r="WUP69" s="28"/>
      <c r="WUQ69" s="28"/>
      <c r="WUR69" s="28"/>
      <c r="WUS69" s="28"/>
      <c r="WUT69" s="28"/>
      <c r="WUU69" s="28"/>
      <c r="WUV69" s="28"/>
      <c r="WUW69" s="28"/>
      <c r="WUX69" s="28"/>
      <c r="WUY69" s="28"/>
      <c r="WUZ69" s="28"/>
      <c r="WVA69" s="28"/>
      <c r="WVB69" s="28"/>
      <c r="WVC69" s="28"/>
      <c r="WVD69" s="28"/>
      <c r="WVE69" s="28"/>
      <c r="WVF69" s="28"/>
      <c r="WVG69" s="28"/>
      <c r="WVH69" s="28"/>
      <c r="WVI69" s="28"/>
      <c r="WVJ69" s="28"/>
      <c r="WVK69" s="28"/>
      <c r="WVL69" s="28"/>
      <c r="WVM69" s="28"/>
      <c r="WVN69" s="28"/>
      <c r="WVO69" s="28"/>
      <c r="WVP69" s="28"/>
      <c r="WVQ69" s="28"/>
      <c r="WVR69" s="28"/>
      <c r="WVS69" s="28"/>
      <c r="WVT69" s="28"/>
      <c r="WVU69" s="28"/>
      <c r="WVV69" s="28"/>
      <c r="WVW69" s="28"/>
      <c r="WVX69" s="28"/>
      <c r="WVY69" s="28"/>
      <c r="WVZ69" s="28"/>
      <c r="WWA69" s="28"/>
      <c r="WWB69" s="28"/>
      <c r="WWC69" s="28"/>
      <c r="WWD69" s="28"/>
      <c r="WWE69" s="28"/>
      <c r="WWF69" s="28"/>
      <c r="WWG69" s="28"/>
      <c r="WWH69" s="28"/>
      <c r="WWI69" s="28"/>
      <c r="WWJ69" s="28"/>
      <c r="WWK69" s="28"/>
      <c r="WWL69" s="28"/>
      <c r="WWM69" s="28"/>
      <c r="WWN69" s="28"/>
      <c r="WWO69" s="28"/>
      <c r="WWP69" s="28"/>
      <c r="WWQ69" s="28"/>
      <c r="WWR69" s="28"/>
      <c r="WWS69" s="28"/>
      <c r="WWT69" s="28"/>
      <c r="WWU69" s="28"/>
      <c r="WWV69" s="28"/>
      <c r="WWW69" s="28"/>
      <c r="WWX69" s="28"/>
      <c r="WWY69" s="28"/>
      <c r="WWZ69" s="28"/>
      <c r="WXA69" s="28"/>
      <c r="WXB69" s="28"/>
      <c r="WXC69" s="28"/>
      <c r="WXD69" s="28"/>
      <c r="WXE69" s="28"/>
      <c r="WXF69" s="28"/>
      <c r="WXG69" s="28"/>
      <c r="WXH69" s="28"/>
      <c r="WXI69" s="28"/>
      <c r="WXJ69" s="28"/>
      <c r="WXK69" s="28"/>
      <c r="WXL69" s="28"/>
      <c r="WXM69" s="28"/>
      <c r="WXN69" s="28"/>
      <c r="WXO69" s="28"/>
      <c r="WXP69" s="28"/>
      <c r="WXQ69" s="28"/>
      <c r="WXR69" s="28"/>
      <c r="WXS69" s="28"/>
      <c r="WXT69" s="28"/>
      <c r="WXU69" s="28"/>
      <c r="WXV69" s="28"/>
      <c r="WXW69" s="28"/>
      <c r="WXX69" s="28"/>
      <c r="WXY69" s="28"/>
      <c r="WXZ69" s="28"/>
      <c r="WYA69" s="28"/>
      <c r="WYB69" s="28"/>
      <c r="WYC69" s="28"/>
      <c r="WYD69" s="28"/>
      <c r="WYE69" s="28"/>
      <c r="WYF69" s="28"/>
      <c r="WYG69" s="28"/>
      <c r="WYH69" s="28"/>
      <c r="WYI69" s="28"/>
      <c r="WYJ69" s="28"/>
      <c r="WYK69" s="28"/>
      <c r="WYL69" s="28"/>
      <c r="WYM69" s="28"/>
      <c r="WYN69" s="28"/>
      <c r="WYO69" s="28"/>
      <c r="WYP69" s="28"/>
      <c r="WYQ69" s="28"/>
      <c r="WYR69" s="28"/>
      <c r="WYS69" s="28"/>
      <c r="WYT69" s="28"/>
      <c r="WYU69" s="28"/>
      <c r="WYV69" s="28"/>
      <c r="WYW69" s="28"/>
      <c r="WYX69" s="28"/>
      <c r="WYY69" s="28"/>
      <c r="WYZ69" s="28"/>
      <c r="WZA69" s="28"/>
      <c r="WZB69" s="28"/>
      <c r="WZC69" s="28"/>
      <c r="WZD69" s="28"/>
      <c r="WZE69" s="28"/>
      <c r="WZF69" s="28"/>
      <c r="WZG69" s="28"/>
      <c r="WZH69" s="28"/>
      <c r="WZI69" s="28"/>
      <c r="WZJ69" s="28"/>
      <c r="WZK69" s="28"/>
      <c r="WZL69" s="28"/>
      <c r="WZM69" s="28"/>
      <c r="WZN69" s="28"/>
      <c r="WZO69" s="28"/>
      <c r="WZP69" s="28"/>
      <c r="WZQ69" s="28"/>
      <c r="WZR69" s="28"/>
      <c r="WZS69" s="28"/>
      <c r="WZT69" s="28"/>
      <c r="WZU69" s="28"/>
      <c r="WZV69" s="28"/>
      <c r="WZW69" s="28"/>
      <c r="WZX69" s="28"/>
      <c r="WZY69" s="28"/>
      <c r="WZZ69" s="28"/>
      <c r="XAA69" s="28"/>
      <c r="XAB69" s="28"/>
      <c r="XAC69" s="28"/>
      <c r="XAD69" s="28"/>
      <c r="XAE69" s="28"/>
      <c r="XAF69" s="28"/>
      <c r="XAG69" s="28"/>
      <c r="XAH69" s="28"/>
      <c r="XAI69" s="28"/>
      <c r="XAJ69" s="28"/>
      <c r="XAK69" s="28"/>
      <c r="XAL69" s="28"/>
      <c r="XAM69" s="28"/>
      <c r="XAN69" s="28"/>
      <c r="XAO69" s="28"/>
      <c r="XAP69" s="28"/>
      <c r="XAQ69" s="28"/>
      <c r="XAR69" s="28"/>
      <c r="XAS69" s="28"/>
      <c r="XAT69" s="28"/>
      <c r="XAU69" s="28"/>
      <c r="XAV69" s="28"/>
      <c r="XAW69" s="28"/>
      <c r="XAX69" s="28"/>
      <c r="XAY69" s="28"/>
      <c r="XAZ69" s="28"/>
      <c r="XBA69" s="28"/>
      <c r="XBB69" s="28"/>
      <c r="XBC69" s="28"/>
      <c r="XBD69" s="28"/>
      <c r="XBE69" s="28"/>
      <c r="XBF69" s="28"/>
      <c r="XBG69" s="28"/>
      <c r="XBH69" s="28"/>
      <c r="XBI69" s="28"/>
      <c r="XBJ69" s="28"/>
      <c r="XBK69" s="28"/>
      <c r="XBL69" s="28"/>
      <c r="XBM69" s="28"/>
      <c r="XBN69" s="28"/>
      <c r="XBO69" s="28"/>
      <c r="XBP69" s="28"/>
      <c r="XBQ69" s="28"/>
      <c r="XBR69" s="28"/>
      <c r="XBS69" s="28"/>
      <c r="XBT69" s="28"/>
      <c r="XBU69" s="28"/>
      <c r="XBV69" s="28"/>
      <c r="XBW69" s="28"/>
      <c r="XBX69" s="28"/>
      <c r="XBY69" s="28"/>
      <c r="XBZ69" s="28"/>
      <c r="XCA69" s="28"/>
      <c r="XCB69" s="28"/>
      <c r="XCC69" s="28"/>
      <c r="XCD69" s="28"/>
      <c r="XCE69" s="28"/>
      <c r="XCF69" s="28"/>
      <c r="XCG69" s="28"/>
      <c r="XCH69" s="28"/>
      <c r="XCI69" s="28"/>
      <c r="XCJ69" s="28"/>
      <c r="XCK69" s="28"/>
      <c r="XCL69" s="28"/>
      <c r="XCM69" s="28"/>
      <c r="XCN69" s="28"/>
      <c r="XCO69" s="28"/>
      <c r="XCP69" s="28"/>
      <c r="XCQ69" s="28"/>
      <c r="XCR69" s="28"/>
      <c r="XCS69" s="28"/>
      <c r="XCT69" s="28"/>
      <c r="XCU69" s="28"/>
      <c r="XCV69" s="28"/>
      <c r="XCW69" s="28"/>
      <c r="XCX69" s="28"/>
      <c r="XCY69" s="28"/>
      <c r="XCZ69" s="28"/>
      <c r="XDA69" s="28"/>
      <c r="XDB69" s="28"/>
      <c r="XDC69" s="28"/>
      <c r="XDD69" s="28"/>
      <c r="XDE69" s="28"/>
      <c r="XDF69" s="28"/>
      <c r="XDG69" s="28"/>
      <c r="XDH69" s="28"/>
      <c r="XDI69" s="28"/>
      <c r="XDJ69" s="28"/>
      <c r="XDK69" s="28"/>
      <c r="XDL69" s="28"/>
      <c r="XDM69" s="28"/>
      <c r="XDN69" s="28"/>
      <c r="XDO69" s="28"/>
      <c r="XDP69" s="28"/>
      <c r="XDQ69" s="28"/>
      <c r="XDR69" s="28"/>
      <c r="XDS69" s="28"/>
      <c r="XDT69" s="28"/>
      <c r="XDU69" s="28"/>
      <c r="XDV69" s="28"/>
      <c r="XDW69" s="28"/>
      <c r="XDX69" s="28"/>
      <c r="XDY69" s="28"/>
      <c r="XDZ69" s="28"/>
      <c r="XEA69" s="28"/>
      <c r="XEB69" s="28"/>
      <c r="XEC69" s="28"/>
      <c r="XED69" s="28"/>
      <c r="XEE69" s="28"/>
      <c r="XEF69" s="28"/>
      <c r="XEG69" s="28"/>
      <c r="XEH69" s="28"/>
      <c r="XEI69" s="28"/>
      <c r="XEJ69" s="28"/>
      <c r="XEK69" s="28"/>
      <c r="XEL69" s="28"/>
      <c r="XEM69" s="28"/>
      <c r="XEN69" s="28"/>
      <c r="XEO69" s="28"/>
      <c r="XEP69" s="28"/>
      <c r="XEQ69" s="28"/>
      <c r="XER69" s="28"/>
      <c r="XES69" s="28"/>
      <c r="XET69" s="28"/>
      <c r="XEU69" s="28"/>
      <c r="XEV69" s="28"/>
      <c r="XEW69" s="28"/>
      <c r="XEX69" s="28"/>
      <c r="XEY69" s="28"/>
      <c r="XEZ69" s="28"/>
      <c r="XFA69" s="28"/>
      <c r="XFB69" s="28"/>
      <c r="XFC69" s="28"/>
      <c r="XFD69" s="28"/>
    </row>
    <row r="70" spans="1:16384" s="52" customFormat="1" ht="15" customHeight="1">
      <c r="A70" s="28" t="s">
        <v>881</v>
      </c>
      <c r="B70" s="28" t="s">
        <v>29</v>
      </c>
      <c r="C70" s="51">
        <v>0.02</v>
      </c>
      <c r="D70" s="26">
        <f>IF([1]!Table5[[#This Row],[Mass (g)]]="","",[1]!Table5[[#This Row],[Mass (g)]]*VLOOKUP([1]!Table5[[#This Row],[Nuclide]],Doedata,4)*37000000000)</f>
        <v>111.00000000000001</v>
      </c>
      <c r="E70" s="33" t="s">
        <v>30</v>
      </c>
      <c r="F70" s="10" t="s">
        <v>31</v>
      </c>
      <c r="G70" s="10">
        <v>1</v>
      </c>
      <c r="H70" s="33" t="s">
        <v>833</v>
      </c>
      <c r="I70" s="33">
        <v>1</v>
      </c>
      <c r="J70" s="22">
        <f>IF([1]!Table5[[#This Row],[Activity (Bq)]]="","",[1]!Table5[[#This Row],[Activity (Bq)]]/37000000000)</f>
        <v>3.0000000000000004E-9</v>
      </c>
      <c r="K70" s="54" t="s">
        <v>884</v>
      </c>
      <c r="L70" s="54" t="s">
        <v>883</v>
      </c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  <c r="WZI70" s="28"/>
      <c r="WZJ70" s="28"/>
      <c r="WZK70" s="28"/>
      <c r="WZL70" s="28"/>
      <c r="WZM70" s="28"/>
      <c r="WZN70" s="28"/>
      <c r="WZO70" s="28"/>
      <c r="WZP70" s="28"/>
      <c r="WZQ70" s="28"/>
      <c r="WZR70" s="28"/>
      <c r="WZS70" s="28"/>
      <c r="WZT70" s="28"/>
      <c r="WZU70" s="28"/>
      <c r="WZV70" s="28"/>
      <c r="WZW70" s="28"/>
      <c r="WZX70" s="28"/>
      <c r="WZY70" s="28"/>
      <c r="WZZ70" s="28"/>
      <c r="XAA70" s="28"/>
      <c r="XAB70" s="28"/>
      <c r="XAC70" s="28"/>
      <c r="XAD70" s="28"/>
      <c r="XAE70" s="28"/>
      <c r="XAF70" s="28"/>
      <c r="XAG70" s="28"/>
      <c r="XAH70" s="28"/>
      <c r="XAI70" s="28"/>
      <c r="XAJ70" s="28"/>
      <c r="XAK70" s="28"/>
      <c r="XAL70" s="28"/>
      <c r="XAM70" s="28"/>
      <c r="XAN70" s="28"/>
      <c r="XAO70" s="28"/>
      <c r="XAP70" s="28"/>
      <c r="XAQ70" s="28"/>
      <c r="XAR70" s="28"/>
      <c r="XAS70" s="28"/>
      <c r="XAT70" s="28"/>
      <c r="XAU70" s="28"/>
      <c r="XAV70" s="28"/>
      <c r="XAW70" s="28"/>
      <c r="XAX70" s="28"/>
      <c r="XAY70" s="28"/>
      <c r="XAZ70" s="28"/>
      <c r="XBA70" s="28"/>
      <c r="XBB70" s="28"/>
      <c r="XBC70" s="28"/>
      <c r="XBD70" s="28"/>
      <c r="XBE70" s="28"/>
      <c r="XBF70" s="28"/>
      <c r="XBG70" s="28"/>
      <c r="XBH70" s="28"/>
      <c r="XBI70" s="28"/>
      <c r="XBJ70" s="28"/>
      <c r="XBK70" s="28"/>
      <c r="XBL70" s="28"/>
      <c r="XBM70" s="28"/>
      <c r="XBN70" s="28"/>
      <c r="XBO70" s="28"/>
      <c r="XBP70" s="28"/>
      <c r="XBQ70" s="28"/>
      <c r="XBR70" s="28"/>
      <c r="XBS70" s="28"/>
      <c r="XBT70" s="28"/>
      <c r="XBU70" s="28"/>
      <c r="XBV70" s="28"/>
      <c r="XBW70" s="28"/>
      <c r="XBX70" s="28"/>
      <c r="XBY70" s="28"/>
      <c r="XBZ70" s="28"/>
      <c r="XCA70" s="28"/>
      <c r="XCB70" s="28"/>
      <c r="XCC70" s="28"/>
      <c r="XCD70" s="28"/>
      <c r="XCE70" s="28"/>
      <c r="XCF70" s="28"/>
      <c r="XCG70" s="28"/>
      <c r="XCH70" s="28"/>
      <c r="XCI70" s="28"/>
      <c r="XCJ70" s="28"/>
      <c r="XCK70" s="28"/>
      <c r="XCL70" s="28"/>
      <c r="XCM70" s="28"/>
      <c r="XCN70" s="28"/>
      <c r="XCO70" s="28"/>
      <c r="XCP70" s="28"/>
      <c r="XCQ70" s="28"/>
      <c r="XCR70" s="28"/>
      <c r="XCS70" s="28"/>
      <c r="XCT70" s="28"/>
      <c r="XCU70" s="28"/>
      <c r="XCV70" s="28"/>
      <c r="XCW70" s="28"/>
      <c r="XCX70" s="28"/>
      <c r="XCY70" s="28"/>
      <c r="XCZ70" s="28"/>
      <c r="XDA70" s="28"/>
      <c r="XDB70" s="28"/>
      <c r="XDC70" s="28"/>
      <c r="XDD70" s="28"/>
      <c r="XDE70" s="28"/>
      <c r="XDF70" s="28"/>
      <c r="XDG70" s="28"/>
      <c r="XDH70" s="28"/>
      <c r="XDI70" s="28"/>
      <c r="XDJ70" s="28"/>
      <c r="XDK70" s="28"/>
      <c r="XDL70" s="28"/>
      <c r="XDM70" s="28"/>
      <c r="XDN70" s="28"/>
      <c r="XDO70" s="28"/>
      <c r="XDP70" s="28"/>
      <c r="XDQ70" s="28"/>
      <c r="XDR70" s="28"/>
      <c r="XDS70" s="28"/>
      <c r="XDT70" s="28"/>
      <c r="XDU70" s="28"/>
      <c r="XDV70" s="28"/>
      <c r="XDW70" s="28"/>
      <c r="XDX70" s="28"/>
      <c r="XDY70" s="28"/>
      <c r="XDZ70" s="28"/>
      <c r="XEA70" s="28"/>
      <c r="XEB70" s="28"/>
      <c r="XEC70" s="28"/>
      <c r="XED70" s="28"/>
      <c r="XEE70" s="28"/>
      <c r="XEF70" s="28"/>
      <c r="XEG70" s="28"/>
      <c r="XEH70" s="28"/>
      <c r="XEI70" s="28"/>
      <c r="XEJ70" s="28"/>
      <c r="XEK70" s="28"/>
      <c r="XEL70" s="28"/>
      <c r="XEM70" s="28"/>
      <c r="XEN70" s="28"/>
      <c r="XEO70" s="28"/>
      <c r="XEP70" s="28"/>
      <c r="XEQ70" s="28"/>
      <c r="XER70" s="28"/>
      <c r="XES70" s="28"/>
      <c r="XET70" s="28"/>
      <c r="XEU70" s="28"/>
      <c r="XEV70" s="28"/>
      <c r="XEW70" s="28"/>
      <c r="XEX70" s="28"/>
      <c r="XEY70" s="28"/>
      <c r="XEZ70" s="28"/>
      <c r="XFA70" s="28"/>
      <c r="XFB70" s="28"/>
      <c r="XFC70" s="28"/>
      <c r="XFD70" s="28"/>
    </row>
    <row r="71" spans="1:16384" ht="15" customHeight="1">
      <c r="A71" s="41" t="s">
        <v>868</v>
      </c>
      <c r="B71" s="9" t="s">
        <v>35</v>
      </c>
      <c r="C71" s="15">
        <v>0.5</v>
      </c>
      <c r="D71" s="26">
        <f>IF(Table5[[#This Row],[Mass (g)]]="","",Table5[[#This Row],[Mass (g)]]*VLOOKUP(Table5[[#This Row],[Nuclide]],Doedata,4)*37000000000)</f>
        <v>6216</v>
      </c>
      <c r="E71" s="10" t="s">
        <v>30</v>
      </c>
      <c r="F71" s="10" t="s">
        <v>31</v>
      </c>
      <c r="G71" s="10">
        <v>30</v>
      </c>
      <c r="H71" s="10" t="s">
        <v>871</v>
      </c>
      <c r="I71" s="10">
        <v>1</v>
      </c>
      <c r="J71" s="22">
        <f>IF(Table5[[#This Row],[Activity (Bq)]]="","",Table5[[#This Row],[Activity (Bq)]]/37000000000)</f>
        <v>1.68E-7</v>
      </c>
      <c r="K71" s="45"/>
      <c r="L71" s="50"/>
      <c r="AC71" s="25"/>
      <c r="AD71" s="14"/>
      <c r="AE71" s="14"/>
      <c r="AF71" s="14"/>
      <c r="AG71" s="14"/>
    </row>
    <row r="72" spans="1:16384" ht="15" customHeight="1">
      <c r="A72" s="41" t="s">
        <v>869</v>
      </c>
      <c r="B72" s="9" t="s">
        <v>452</v>
      </c>
      <c r="C72" s="15">
        <v>0.01</v>
      </c>
      <c r="D72" s="26">
        <f>IF(Table5[[#This Row],[Mass (g)]]="","",Table5[[#This Row],[Mass (g)]]*VLOOKUP(Table5[[#This Row],[Nuclide]],Doedata,4)*37000000000)</f>
        <v>260850</v>
      </c>
      <c r="E72" s="10" t="s">
        <v>30</v>
      </c>
      <c r="F72" s="10" t="s">
        <v>31</v>
      </c>
      <c r="G72" s="10">
        <v>30</v>
      </c>
      <c r="H72" s="10" t="s">
        <v>833</v>
      </c>
      <c r="I72" s="10">
        <v>1</v>
      </c>
      <c r="J72" s="22">
        <f>IF(Table5[[#This Row],[Activity (Bq)]]="","",Table5[[#This Row],[Activity (Bq)]]/37000000000)</f>
        <v>7.0500000000000003E-6</v>
      </c>
      <c r="K72" s="45"/>
      <c r="L72" s="50"/>
      <c r="AC72" s="25"/>
      <c r="AD72" s="14"/>
      <c r="AE72" s="14"/>
      <c r="AF72" s="14"/>
      <c r="AG72" s="14"/>
    </row>
    <row r="73" spans="1:16384" ht="15" customHeight="1">
      <c r="A73" s="41" t="s">
        <v>870</v>
      </c>
      <c r="B73" s="9" t="s">
        <v>722</v>
      </c>
      <c r="C73" s="15">
        <v>0.5</v>
      </c>
      <c r="D73" s="26">
        <f>IF(Table5[[#This Row],[Mass (g)]]="","",Table5[[#This Row],[Mass (g)]]*VLOOKUP(Table5[[#This Row],[Nuclide]],Doedata,4)*37000000000)</f>
        <v>2016.5</v>
      </c>
      <c r="E73" s="10" t="s">
        <v>30</v>
      </c>
      <c r="F73" s="10" t="s">
        <v>31</v>
      </c>
      <c r="G73" s="10">
        <v>30</v>
      </c>
      <c r="H73" s="10" t="s">
        <v>833</v>
      </c>
      <c r="I73" s="10">
        <v>1</v>
      </c>
      <c r="J73" s="22">
        <f>IF(Table5[[#This Row],[Activity (Bq)]]="","",Table5[[#This Row],[Activity (Bq)]]/37000000000)</f>
        <v>5.4499999999999998E-8</v>
      </c>
      <c r="K73" s="45"/>
      <c r="L73" s="50"/>
      <c r="AC73" s="25"/>
      <c r="AD73" s="14"/>
      <c r="AE73" s="14"/>
      <c r="AF73" s="14"/>
      <c r="AG73" s="14"/>
    </row>
    <row r="74" spans="1:16384" ht="15" customHeight="1">
      <c r="A74" s="41" t="s">
        <v>856</v>
      </c>
      <c r="B74" s="9" t="s">
        <v>537</v>
      </c>
      <c r="C74" s="15">
        <v>0.01</v>
      </c>
      <c r="D74" s="26">
        <f>IF(Table5[[#This Row],[Mass (g)]]="","",Table5[[#This Row],[Mass (g)]]*VLOOKUP(Table5[[#This Row],[Nuclide]],Doedata,4)*37000000000)</f>
        <v>1454100.0000000002</v>
      </c>
      <c r="E74" s="10" t="s">
        <v>857</v>
      </c>
      <c r="F74" s="10" t="s">
        <v>31</v>
      </c>
      <c r="G74" s="10">
        <v>30</v>
      </c>
      <c r="H74" s="10" t="s">
        <v>858</v>
      </c>
      <c r="I74" s="10">
        <v>1</v>
      </c>
      <c r="J74" s="22">
        <f>IF(Table5[[#This Row],[Activity (Bq)]]="","",Table5[[#This Row],[Activity (Bq)]]/37000000000)</f>
        <v>3.9300000000000007E-5</v>
      </c>
      <c r="K74" s="45" t="s">
        <v>859</v>
      </c>
      <c r="L74" s="49" t="s">
        <v>860</v>
      </c>
      <c r="AC74" s="25" t="s">
        <v>103</v>
      </c>
      <c r="AD74" s="14"/>
      <c r="AE74" s="14"/>
      <c r="AF74" s="14"/>
      <c r="AG74" s="14"/>
    </row>
    <row r="75" spans="1:16384">
      <c r="C75" s="15"/>
      <c r="D75" s="26" t="str">
        <f>IF(Table5[[#This Row],[Mass (g)]]="","",Table5[[#This Row],[Mass (g)]]*VLOOKUP(Table5[[#This Row],[Nuclide]],Doedata,4)*37000000000)</f>
        <v/>
      </c>
      <c r="I75" s="10"/>
      <c r="J75" s="22" t="str">
        <f>IF(Table5[[#This Row],[Activity (Bq)]]="","",Table5[[#This Row],[Activity (Bq)]]/37000000000)</f>
        <v/>
      </c>
      <c r="AC75" s="25" t="s">
        <v>104</v>
      </c>
      <c r="AD75" s="14"/>
      <c r="AE75" s="14"/>
      <c r="AF75" s="14"/>
      <c r="AG75" s="14"/>
    </row>
    <row r="76" spans="1:16384">
      <c r="C76" s="15"/>
      <c r="D76" s="26" t="str">
        <f>IF(Table5[[#This Row],[Mass (g)]]="","",Table5[[#This Row],[Mass (g)]]*VLOOKUP(Table5[[#This Row],[Nuclide]],Doedata,4)*37000000000)</f>
        <v/>
      </c>
      <c r="I76" s="10"/>
      <c r="J76" s="22" t="str">
        <f>IF(Table5[[#This Row],[Activity (Bq)]]="","",Table5[[#This Row],[Activity (Bq)]]/37000000000)</f>
        <v/>
      </c>
      <c r="AC76" s="25" t="s">
        <v>105</v>
      </c>
      <c r="AD76" s="14"/>
      <c r="AE76" s="14"/>
      <c r="AF76" s="14"/>
      <c r="AG76" s="14"/>
    </row>
    <row r="77" spans="1:16384">
      <c r="C77" s="15"/>
      <c r="D77" s="26" t="str">
        <f>IF(Table5[[#This Row],[Mass (g)]]="","",Table5[[#This Row],[Mass (g)]]*VLOOKUP(Table5[[#This Row],[Nuclide]],Doedata,4)*37000000000)</f>
        <v/>
      </c>
      <c r="I77" s="10"/>
      <c r="J77" s="22" t="str">
        <f>IF(Table5[[#This Row],[Activity (Bq)]]="","",Table5[[#This Row],[Activity (Bq)]]/37000000000)</f>
        <v/>
      </c>
      <c r="AC77" s="25" t="s">
        <v>106</v>
      </c>
      <c r="AD77" s="14"/>
      <c r="AE77" s="14"/>
      <c r="AF77" s="14"/>
      <c r="AG77" s="14"/>
    </row>
    <row r="78" spans="1:16384">
      <c r="C78" s="15"/>
      <c r="D78" s="26" t="str">
        <f>IF(Table5[[#This Row],[Mass (g)]]="","",Table5[[#This Row],[Mass (g)]]*VLOOKUP(Table5[[#This Row],[Nuclide]],Doedata,4)*37000000000)</f>
        <v/>
      </c>
      <c r="I78" s="10"/>
      <c r="J78" s="22" t="str">
        <f>IF(Table5[[#This Row],[Activity (Bq)]]="","",Table5[[#This Row],[Activity (Bq)]]/37000000000)</f>
        <v/>
      </c>
      <c r="AC78" s="25" t="s">
        <v>107</v>
      </c>
      <c r="AD78" s="14"/>
      <c r="AE78" s="14"/>
      <c r="AF78" s="14"/>
      <c r="AG78" s="14"/>
    </row>
    <row r="79" spans="1:16384">
      <c r="C79" s="15"/>
      <c r="D79" s="26" t="str">
        <f>IF(Table5[[#This Row],[Mass (g)]]="","",Table5[[#This Row],[Mass (g)]]*VLOOKUP(Table5[[#This Row],[Nuclide]],Doedata,4)*37000000000)</f>
        <v/>
      </c>
      <c r="I79" s="10"/>
      <c r="J79" s="22" t="str">
        <f>IF(Table5[[#This Row],[Activity (Bq)]]="","",Table5[[#This Row],[Activity (Bq)]]/37000000000)</f>
        <v/>
      </c>
      <c r="AC79" s="25" t="s">
        <v>108</v>
      </c>
      <c r="AD79" s="14"/>
      <c r="AE79" s="14"/>
      <c r="AF79" s="14"/>
      <c r="AG79" s="14"/>
    </row>
    <row r="80" spans="1:16384">
      <c r="C80" s="15"/>
      <c r="D80" s="26" t="str">
        <f>IF(Table5[[#This Row],[Mass (g)]]="","",Table5[[#This Row],[Mass (g)]]*VLOOKUP(Table5[[#This Row],[Nuclide]],Doedata,4)*37000000000)</f>
        <v/>
      </c>
      <c r="I80" s="10"/>
      <c r="J80" s="22" t="str">
        <f>IF(Table5[[#This Row],[Activity (Bq)]]="","",Table5[[#This Row],[Activity (Bq)]]/37000000000)</f>
        <v/>
      </c>
      <c r="AC80" s="25" t="s">
        <v>109</v>
      </c>
      <c r="AD80" s="14"/>
      <c r="AE80" s="14"/>
      <c r="AF80" s="14"/>
      <c r="AG80" s="14"/>
    </row>
    <row r="81" spans="3:33">
      <c r="C81" s="15"/>
      <c r="D81" s="26" t="str">
        <f>IF(Table5[[#This Row],[Mass (g)]]="","",Table5[[#This Row],[Mass (g)]]*VLOOKUP(Table5[[#This Row],[Nuclide]],Doedata,4)*37000000000)</f>
        <v/>
      </c>
      <c r="I81" s="10"/>
      <c r="J81" s="22" t="str">
        <f>IF(Table5[[#This Row],[Activity (Bq)]]="","",Table5[[#This Row],[Activity (Bq)]]/37000000000)</f>
        <v/>
      </c>
      <c r="AC81" s="25" t="s">
        <v>110</v>
      </c>
      <c r="AD81" s="14"/>
      <c r="AE81" s="14"/>
      <c r="AF81" s="14"/>
      <c r="AG81" s="14"/>
    </row>
    <row r="82" spans="3:33">
      <c r="C82" s="15"/>
      <c r="D82" s="26" t="str">
        <f>IF(Table5[[#This Row],[Mass (g)]]="","",Table5[[#This Row],[Mass (g)]]*VLOOKUP(Table5[[#This Row],[Nuclide]],Doedata,4)*37000000000)</f>
        <v/>
      </c>
      <c r="I82" s="10"/>
      <c r="J82" s="22" t="str">
        <f>IF(Table5[[#This Row],[Activity (Bq)]]="","",Table5[[#This Row],[Activity (Bq)]]/37000000000)</f>
        <v/>
      </c>
      <c r="AC82" s="25" t="s">
        <v>111</v>
      </c>
      <c r="AD82" s="14"/>
      <c r="AE82" s="14"/>
      <c r="AF82" s="14"/>
      <c r="AG82" s="14"/>
    </row>
    <row r="83" spans="3:33">
      <c r="C83" s="15"/>
      <c r="D83" s="26" t="str">
        <f>IF(Table5[[#This Row],[Mass (g)]]="","",Table5[[#This Row],[Mass (g)]]*VLOOKUP(Table5[[#This Row],[Nuclide]],Doedata,4)*37000000000)</f>
        <v/>
      </c>
      <c r="I83" s="10"/>
      <c r="J83" s="22" t="str">
        <f>IF(Table5[[#This Row],[Activity (Bq)]]="","",Table5[[#This Row],[Activity (Bq)]]/37000000000)</f>
        <v/>
      </c>
      <c r="AC83" s="25" t="s">
        <v>112</v>
      </c>
      <c r="AD83" s="14"/>
      <c r="AE83" s="14"/>
      <c r="AF83" s="14"/>
      <c r="AG83" s="14"/>
    </row>
    <row r="84" spans="3:33">
      <c r="C84" s="15"/>
      <c r="D84" s="26" t="str">
        <f>IF(Table5[[#This Row],[Mass (g)]]="","",Table5[[#This Row],[Mass (g)]]*VLOOKUP(Table5[[#This Row],[Nuclide]],Doedata,4)*37000000000)</f>
        <v/>
      </c>
      <c r="I84" s="10"/>
      <c r="J84" s="22" t="str">
        <f>IF(Table5[[#This Row],[Activity (Bq)]]="","",Table5[[#This Row],[Activity (Bq)]]/37000000000)</f>
        <v/>
      </c>
      <c r="AC84" s="25" t="s">
        <v>113</v>
      </c>
      <c r="AD84" s="14"/>
      <c r="AE84" s="14"/>
      <c r="AF84" s="14"/>
      <c r="AG84" s="14"/>
    </row>
    <row r="85" spans="3:33">
      <c r="C85" s="15"/>
      <c r="D85" s="26" t="str">
        <f>IF(Table5[[#This Row],[Mass (g)]]="","",Table5[[#This Row],[Mass (g)]]*VLOOKUP(Table5[[#This Row],[Nuclide]],Doedata,4)*37000000000)</f>
        <v/>
      </c>
      <c r="I85" s="10"/>
      <c r="J85" s="22" t="str">
        <f>IF(Table5[[#This Row],[Activity (Bq)]]="","",Table5[[#This Row],[Activity (Bq)]]/37000000000)</f>
        <v/>
      </c>
      <c r="AC85" s="25" t="s">
        <v>114</v>
      </c>
      <c r="AD85" s="14"/>
      <c r="AE85" s="14"/>
      <c r="AF85" s="14"/>
      <c r="AG85" s="14"/>
    </row>
    <row r="86" spans="3:33">
      <c r="C86" s="15"/>
      <c r="D86" s="26" t="str">
        <f>IF(Table5[[#This Row],[Mass (g)]]="","",Table5[[#This Row],[Mass (g)]]*VLOOKUP(Table5[[#This Row],[Nuclide]],Doedata,4)*37000000000)</f>
        <v/>
      </c>
      <c r="I86" s="10"/>
      <c r="J86" s="22" t="str">
        <f>IF(Table5[[#This Row],[Activity (Bq)]]="","",Table5[[#This Row],[Activity (Bq)]]/37000000000)</f>
        <v/>
      </c>
      <c r="AC86" s="25" t="s">
        <v>115</v>
      </c>
      <c r="AD86" s="14"/>
      <c r="AE86" s="14"/>
      <c r="AF86" s="14"/>
      <c r="AG86" s="14"/>
    </row>
    <row r="87" spans="3:33">
      <c r="C87" s="15"/>
      <c r="D87" s="26" t="str">
        <f>IF(Table5[[#This Row],[Mass (g)]]="","",Table5[[#This Row],[Mass (g)]]*VLOOKUP(Table5[[#This Row],[Nuclide]],Doedata,4)*37000000000)</f>
        <v/>
      </c>
      <c r="I87" s="10"/>
      <c r="J87" s="22" t="str">
        <f>IF(Table5[[#This Row],[Activity (Bq)]]="","",Table5[[#This Row],[Activity (Bq)]]/37000000000)</f>
        <v/>
      </c>
      <c r="AC87" s="25" t="s">
        <v>116</v>
      </c>
      <c r="AD87" s="14"/>
      <c r="AE87" s="14"/>
      <c r="AF87" s="14"/>
      <c r="AG87" s="14"/>
    </row>
    <row r="88" spans="3:33">
      <c r="C88" s="15"/>
      <c r="D88" s="26" t="str">
        <f>IF(Table5[[#This Row],[Mass (g)]]="","",Table5[[#This Row],[Mass (g)]]*VLOOKUP(Table5[[#This Row],[Nuclide]],Doedata,4)*37000000000)</f>
        <v/>
      </c>
      <c r="I88" s="10"/>
      <c r="J88" s="22" t="str">
        <f>IF(Table5[[#This Row],[Activity (Bq)]]="","",Table5[[#This Row],[Activity (Bq)]]/37000000000)</f>
        <v/>
      </c>
      <c r="AC88" s="25" t="s">
        <v>117</v>
      </c>
      <c r="AD88" s="14"/>
      <c r="AE88" s="14"/>
      <c r="AF88" s="14"/>
      <c r="AG88" s="14"/>
    </row>
    <row r="89" spans="3:33">
      <c r="C89" s="15"/>
      <c r="D89" s="26" t="str">
        <f>IF(Table5[[#This Row],[Mass (g)]]="","",Table5[[#This Row],[Mass (g)]]*VLOOKUP(Table5[[#This Row],[Nuclide]],Doedata,4)*37000000000)</f>
        <v/>
      </c>
      <c r="I89" s="10"/>
      <c r="J89" s="22" t="str">
        <f>IF(Table5[[#This Row],[Activity (Bq)]]="","",Table5[[#This Row],[Activity (Bq)]]/37000000000)</f>
        <v/>
      </c>
      <c r="AC89" s="25" t="s">
        <v>118</v>
      </c>
      <c r="AD89" s="14"/>
      <c r="AE89" s="14"/>
      <c r="AF89" s="14"/>
      <c r="AG89" s="14"/>
    </row>
    <row r="90" spans="3:33">
      <c r="C90" s="15"/>
      <c r="D90" s="26" t="str">
        <f>IF(Table5[[#This Row],[Mass (g)]]="","",Table5[[#This Row],[Mass (g)]]*VLOOKUP(Table5[[#This Row],[Nuclide]],Doedata,4)*37000000000)</f>
        <v/>
      </c>
      <c r="I90" s="10"/>
      <c r="J90" s="22" t="str">
        <f>IF(Table5[[#This Row],[Activity (Bq)]]="","",Table5[[#This Row],[Activity (Bq)]]/37000000000)</f>
        <v/>
      </c>
      <c r="AC90" s="25" t="s">
        <v>119</v>
      </c>
      <c r="AD90" s="14"/>
      <c r="AE90" s="14"/>
      <c r="AF90" s="14"/>
      <c r="AG90" s="14"/>
    </row>
    <row r="91" spans="3:33">
      <c r="C91" s="15"/>
      <c r="D91" s="26" t="str">
        <f>IF(Table5[[#This Row],[Mass (g)]]="","",Table5[[#This Row],[Mass (g)]]*VLOOKUP(Table5[[#This Row],[Nuclide]],Doedata,4)*37000000000)</f>
        <v/>
      </c>
      <c r="I91" s="10"/>
      <c r="J91" s="22" t="str">
        <f>IF(Table5[[#This Row],[Activity (Bq)]]="","",Table5[[#This Row],[Activity (Bq)]]/37000000000)</f>
        <v/>
      </c>
      <c r="AC91" s="25" t="s">
        <v>120</v>
      </c>
      <c r="AD91" s="14"/>
      <c r="AE91" s="14"/>
      <c r="AF91" s="14"/>
      <c r="AG91" s="14"/>
    </row>
    <row r="92" spans="3:33">
      <c r="C92" s="15"/>
      <c r="D92" s="26" t="str">
        <f>IF(Table5[[#This Row],[Mass (g)]]="","",Table5[[#This Row],[Mass (g)]]*VLOOKUP(Table5[[#This Row],[Nuclide]],Doedata,4)*37000000000)</f>
        <v/>
      </c>
      <c r="I92" s="10"/>
      <c r="J92" s="22" t="str">
        <f>IF(Table5[[#This Row],[Activity (Bq)]]="","",Table5[[#This Row],[Activity (Bq)]]/37000000000)</f>
        <v/>
      </c>
      <c r="AC92" s="25" t="s">
        <v>121</v>
      </c>
      <c r="AD92" s="14"/>
      <c r="AE92" s="14"/>
      <c r="AF92" s="14"/>
      <c r="AG92" s="14"/>
    </row>
    <row r="93" spans="3:33">
      <c r="C93" s="15"/>
      <c r="D93" s="26" t="str">
        <f>IF(Table5[[#This Row],[Mass (g)]]="","",Table5[[#This Row],[Mass (g)]]*VLOOKUP(Table5[[#This Row],[Nuclide]],Doedata,4)*37000000000)</f>
        <v/>
      </c>
      <c r="I93" s="10"/>
      <c r="J93" s="22" t="str">
        <f>IF(Table5[[#This Row],[Activity (Bq)]]="","",Table5[[#This Row],[Activity (Bq)]]/37000000000)</f>
        <v/>
      </c>
      <c r="AC93" s="25" t="s">
        <v>122</v>
      </c>
      <c r="AD93" s="14"/>
      <c r="AE93" s="14"/>
      <c r="AF93" s="14"/>
      <c r="AG93" s="14"/>
    </row>
    <row r="94" spans="3:33">
      <c r="C94" s="15"/>
      <c r="D94" s="26" t="str">
        <f>IF(Table5[[#This Row],[Mass (g)]]="","",Table5[[#This Row],[Mass (g)]]*VLOOKUP(Table5[[#This Row],[Nuclide]],Doedata,4)*37000000000)</f>
        <v/>
      </c>
      <c r="I94" s="10"/>
      <c r="J94" s="22" t="str">
        <f>IF(Table5[[#This Row],[Activity (Bq)]]="","",Table5[[#This Row],[Activity (Bq)]]/37000000000)</f>
        <v/>
      </c>
      <c r="AC94" s="25" t="s">
        <v>123</v>
      </c>
      <c r="AD94" s="14"/>
      <c r="AE94" s="14"/>
      <c r="AF94" s="14"/>
      <c r="AG94" s="14"/>
    </row>
    <row r="95" spans="3:33">
      <c r="C95" s="15"/>
      <c r="D95" s="26" t="str">
        <f>IF(Table5[[#This Row],[Mass (g)]]="","",Table5[[#This Row],[Mass (g)]]*VLOOKUP(Table5[[#This Row],[Nuclide]],Doedata,4)*37000000000)</f>
        <v/>
      </c>
      <c r="I95" s="10"/>
      <c r="J95" s="22" t="str">
        <f>IF(Table5[[#This Row],[Activity (Bq)]]="","",Table5[[#This Row],[Activity (Bq)]]/37000000000)</f>
        <v/>
      </c>
      <c r="AC95" s="25" t="s">
        <v>124</v>
      </c>
      <c r="AD95" s="14"/>
      <c r="AE95" s="14"/>
      <c r="AF95" s="14"/>
      <c r="AG95" s="14"/>
    </row>
    <row r="96" spans="3:33">
      <c r="C96" s="15"/>
      <c r="D96" s="26" t="str">
        <f>IF(Table5[[#This Row],[Mass (g)]]="","",Table5[[#This Row],[Mass (g)]]*VLOOKUP(Table5[[#This Row],[Nuclide]],Doedata,4)*37000000000)</f>
        <v/>
      </c>
      <c r="I96" s="10"/>
      <c r="J96" s="22" t="str">
        <f>IF(Table5[[#This Row],[Activity (Bq)]]="","",Table5[[#This Row],[Activity (Bq)]]/37000000000)</f>
        <v/>
      </c>
      <c r="AC96" s="25" t="s">
        <v>125</v>
      </c>
      <c r="AD96" s="14"/>
      <c r="AE96" s="14"/>
      <c r="AF96" s="14"/>
      <c r="AG96" s="14"/>
    </row>
    <row r="97" spans="3:33">
      <c r="C97" s="15"/>
      <c r="D97" s="26" t="str">
        <f>IF(Table5[[#This Row],[Mass (g)]]="","",Table5[[#This Row],[Mass (g)]]*VLOOKUP(Table5[[#This Row],[Nuclide]],Doedata,4)*37000000000)</f>
        <v/>
      </c>
      <c r="I97" s="10"/>
      <c r="J97" s="22" t="str">
        <f>IF(Table5[[#This Row],[Activity (Bq)]]="","",Table5[[#This Row],[Activity (Bq)]]/37000000000)</f>
        <v/>
      </c>
      <c r="AC97" s="25" t="s">
        <v>126</v>
      </c>
      <c r="AD97" s="14"/>
      <c r="AE97" s="14"/>
      <c r="AF97" s="14"/>
      <c r="AG97" s="14"/>
    </row>
    <row r="98" spans="3:33">
      <c r="C98" s="15"/>
      <c r="D98" s="26" t="str">
        <f>IF(Table5[[#This Row],[Mass (g)]]="","",Table5[[#This Row],[Mass (g)]]*VLOOKUP(Table5[[#This Row],[Nuclide]],Doedata,4)*37000000000)</f>
        <v/>
      </c>
      <c r="I98" s="10"/>
      <c r="J98" s="22" t="str">
        <f>IF(Table5[[#This Row],[Activity (Bq)]]="","",Table5[[#This Row],[Activity (Bq)]]/37000000000)</f>
        <v/>
      </c>
      <c r="AC98" s="25" t="s">
        <v>127</v>
      </c>
      <c r="AD98" s="14"/>
      <c r="AE98" s="14"/>
      <c r="AF98" s="14"/>
      <c r="AG98" s="14"/>
    </row>
    <row r="99" spans="3:33">
      <c r="C99" s="15"/>
      <c r="D99" s="26" t="str">
        <f>IF(Table5[[#This Row],[Mass (g)]]="","",Table5[[#This Row],[Mass (g)]]*VLOOKUP(Table5[[#This Row],[Nuclide]],Doedata,4)*37000000000)</f>
        <v/>
      </c>
      <c r="I99" s="10"/>
      <c r="J99" s="22" t="str">
        <f>IF(Table5[[#This Row],[Activity (Bq)]]="","",Table5[[#This Row],[Activity (Bq)]]/37000000000)</f>
        <v/>
      </c>
      <c r="AC99" s="25" t="s">
        <v>128</v>
      </c>
      <c r="AD99" s="14"/>
      <c r="AE99" s="14"/>
      <c r="AF99" s="14"/>
      <c r="AG99" s="14"/>
    </row>
    <row r="100" spans="3:33">
      <c r="C100" s="15"/>
      <c r="D100" s="26" t="str">
        <f>IF(Table5[[#This Row],[Mass (g)]]="","",Table5[[#This Row],[Mass (g)]]*VLOOKUP(Table5[[#This Row],[Nuclide]],Doedata,4)*37000000000)</f>
        <v/>
      </c>
      <c r="I100" s="10"/>
      <c r="J100" s="22" t="str">
        <f>IF(Table5[[#This Row],[Activity (Bq)]]="","",Table5[[#This Row],[Activity (Bq)]]/37000000000)</f>
        <v/>
      </c>
      <c r="AC100" s="25" t="s">
        <v>129</v>
      </c>
      <c r="AD100" s="14"/>
      <c r="AE100" s="14"/>
      <c r="AF100" s="14"/>
      <c r="AG100" s="14"/>
    </row>
    <row r="101" spans="3:33">
      <c r="C101" s="15"/>
      <c r="D101" s="26" t="str">
        <f>IF(Table5[[#This Row],[Mass (g)]]="","",Table5[[#This Row],[Mass (g)]]*VLOOKUP(Table5[[#This Row],[Nuclide]],Doedata,4)*37000000000)</f>
        <v/>
      </c>
      <c r="I101" s="10"/>
      <c r="J101" s="22" t="str">
        <f>IF(Table5[[#This Row],[Activity (Bq)]]="","",Table5[[#This Row],[Activity (Bq)]]/37000000000)</f>
        <v/>
      </c>
      <c r="AC101" s="25" t="s">
        <v>130</v>
      </c>
      <c r="AD101" s="14"/>
      <c r="AE101" s="14"/>
      <c r="AF101" s="14"/>
      <c r="AG101" s="14"/>
    </row>
    <row r="102" spans="3:33">
      <c r="C102" s="15"/>
      <c r="D102" s="26" t="str">
        <f>IF(Table5[[#This Row],[Mass (g)]]="","",Table5[[#This Row],[Mass (g)]]*VLOOKUP(Table5[[#This Row],[Nuclide]],Doedata,4)*37000000000)</f>
        <v/>
      </c>
      <c r="I102" s="10"/>
      <c r="J102" s="22" t="str">
        <f>IF(Table5[[#This Row],[Activity (Bq)]]="","",Table5[[#This Row],[Activity (Bq)]]/37000000000)</f>
        <v/>
      </c>
      <c r="AC102" s="25" t="s">
        <v>131</v>
      </c>
      <c r="AD102" s="14"/>
      <c r="AE102" s="14"/>
      <c r="AF102" s="14"/>
      <c r="AG102" s="14"/>
    </row>
    <row r="103" spans="3:33">
      <c r="C103" s="15"/>
      <c r="D103" s="26" t="str">
        <f>IF(Table5[[#This Row],[Mass (g)]]="","",Table5[[#This Row],[Mass (g)]]*VLOOKUP(Table5[[#This Row],[Nuclide]],Doedata,4)*37000000000)</f>
        <v/>
      </c>
      <c r="I103" s="10"/>
      <c r="J103" s="22" t="str">
        <f>IF(Table5[[#This Row],[Activity (Bq)]]="","",Table5[[#This Row],[Activity (Bq)]]/37000000000)</f>
        <v/>
      </c>
      <c r="AC103" s="25" t="s">
        <v>132</v>
      </c>
      <c r="AD103" s="14"/>
      <c r="AE103" s="14"/>
      <c r="AF103" s="14"/>
      <c r="AG103" s="14"/>
    </row>
    <row r="104" spans="3:33">
      <c r="C104" s="15"/>
      <c r="D104" s="26" t="str">
        <f>IF(Table5[[#This Row],[Mass (g)]]="","",Table5[[#This Row],[Mass (g)]]*VLOOKUP(Table5[[#This Row],[Nuclide]],Doedata,4)*37000000000)</f>
        <v/>
      </c>
      <c r="I104" s="10"/>
      <c r="J104" s="22" t="str">
        <f>IF(Table5[[#This Row],[Activity (Bq)]]="","",Table5[[#This Row],[Activity (Bq)]]/37000000000)</f>
        <v/>
      </c>
      <c r="AC104" s="25" t="s">
        <v>133</v>
      </c>
      <c r="AD104" s="14"/>
      <c r="AE104" s="14"/>
      <c r="AF104" s="14"/>
      <c r="AG104" s="14"/>
    </row>
    <row r="105" spans="3:33">
      <c r="C105" s="15"/>
      <c r="D105" s="26" t="str">
        <f>IF(Table5[[#This Row],[Mass (g)]]="","",Table5[[#This Row],[Mass (g)]]*VLOOKUP(Table5[[#This Row],[Nuclide]],Doedata,4)*37000000000)</f>
        <v/>
      </c>
      <c r="I105" s="10"/>
      <c r="J105" s="22" t="str">
        <f>IF(Table5[[#This Row],[Activity (Bq)]]="","",Table5[[#This Row],[Activity (Bq)]]/37000000000)</f>
        <v/>
      </c>
      <c r="AC105" s="25" t="s">
        <v>134</v>
      </c>
      <c r="AD105" s="14"/>
      <c r="AE105" s="14"/>
      <c r="AF105" s="14"/>
      <c r="AG105" s="14"/>
    </row>
    <row r="106" spans="3:33">
      <c r="C106" s="15"/>
      <c r="D106" s="26" t="str">
        <f>IF(Table5[[#This Row],[Mass (g)]]="","",Table5[[#This Row],[Mass (g)]]*VLOOKUP(Table5[[#This Row],[Nuclide]],Doedata,4)*37000000000)</f>
        <v/>
      </c>
      <c r="I106" s="10"/>
      <c r="J106" s="22" t="str">
        <f>IF(Table5[[#This Row],[Activity (Bq)]]="","",Table5[[#This Row],[Activity (Bq)]]/37000000000)</f>
        <v/>
      </c>
      <c r="AC106" s="25" t="s">
        <v>135</v>
      </c>
      <c r="AD106" s="14"/>
      <c r="AE106" s="14"/>
      <c r="AF106" s="14"/>
      <c r="AG106" s="14"/>
    </row>
    <row r="107" spans="3:33">
      <c r="C107" s="15"/>
      <c r="D107" s="26" t="str">
        <f>IF(Table5[[#This Row],[Mass (g)]]="","",Table5[[#This Row],[Mass (g)]]*VLOOKUP(Table5[[#This Row],[Nuclide]],Doedata,4)*37000000000)</f>
        <v/>
      </c>
      <c r="I107" s="10"/>
      <c r="J107" s="22" t="str">
        <f>IF(Table5[[#This Row],[Activity (Bq)]]="","",Table5[[#This Row],[Activity (Bq)]]/37000000000)</f>
        <v/>
      </c>
      <c r="AC107" s="25" t="s">
        <v>136</v>
      </c>
      <c r="AD107" s="14"/>
      <c r="AE107" s="14"/>
      <c r="AF107" s="14"/>
      <c r="AG107" s="14"/>
    </row>
    <row r="108" spans="3:33">
      <c r="C108" s="15"/>
      <c r="D108" s="26" t="str">
        <f>IF(Table5[[#This Row],[Mass (g)]]="","",Table5[[#This Row],[Mass (g)]]*VLOOKUP(Table5[[#This Row],[Nuclide]],Doedata,4)*37000000000)</f>
        <v/>
      </c>
      <c r="I108" s="10"/>
      <c r="J108" s="22" t="str">
        <f>IF(Table5[[#This Row],[Activity (Bq)]]="","",Table5[[#This Row],[Activity (Bq)]]/37000000000)</f>
        <v/>
      </c>
      <c r="AC108" s="25" t="s">
        <v>137</v>
      </c>
      <c r="AD108" s="14"/>
      <c r="AE108" s="14"/>
      <c r="AF108" s="14"/>
      <c r="AG108" s="14"/>
    </row>
    <row r="109" spans="3:33">
      <c r="C109" s="15"/>
      <c r="D109" s="26" t="str">
        <f>IF(Table5[[#This Row],[Mass (g)]]="","",Table5[[#This Row],[Mass (g)]]*VLOOKUP(Table5[[#This Row],[Nuclide]],Doedata,4)*37000000000)</f>
        <v/>
      </c>
      <c r="I109" s="10"/>
      <c r="J109" s="22" t="str">
        <f>IF(Table5[[#This Row],[Activity (Bq)]]="","",Table5[[#This Row],[Activity (Bq)]]/37000000000)</f>
        <v/>
      </c>
      <c r="AC109" s="25" t="s">
        <v>139</v>
      </c>
      <c r="AD109" s="14"/>
      <c r="AE109" s="14"/>
      <c r="AF109" s="14"/>
      <c r="AG109" s="14"/>
    </row>
    <row r="110" spans="3:33">
      <c r="C110" s="15"/>
      <c r="D110" s="26" t="str">
        <f>IF(Table5[[#This Row],[Mass (g)]]="","",Table5[[#This Row],[Mass (g)]]*VLOOKUP(Table5[[#This Row],[Nuclide]],Doedata,4)*37000000000)</f>
        <v/>
      </c>
      <c r="I110" s="10"/>
      <c r="J110" s="22" t="str">
        <f>IF(Table5[[#This Row],[Activity (Bq)]]="","",Table5[[#This Row],[Activity (Bq)]]/37000000000)</f>
        <v/>
      </c>
      <c r="AC110" s="25" t="s">
        <v>140</v>
      </c>
      <c r="AD110" s="14"/>
      <c r="AE110" s="14"/>
      <c r="AF110" s="14"/>
      <c r="AG110" s="14"/>
    </row>
    <row r="111" spans="3:33">
      <c r="C111" s="15"/>
      <c r="D111" s="26" t="str">
        <f>IF(Table5[[#This Row],[Mass (g)]]="","",Table5[[#This Row],[Mass (g)]]*VLOOKUP(Table5[[#This Row],[Nuclide]],Doedata,4)*37000000000)</f>
        <v/>
      </c>
      <c r="I111" s="10"/>
      <c r="J111" s="22" t="str">
        <f>IF(Table5[[#This Row],[Activity (Bq)]]="","",Table5[[#This Row],[Activity (Bq)]]/37000000000)</f>
        <v/>
      </c>
      <c r="AC111" s="25" t="s">
        <v>141</v>
      </c>
      <c r="AD111" s="14"/>
      <c r="AE111" s="14"/>
      <c r="AF111" s="14"/>
      <c r="AG111" s="14"/>
    </row>
    <row r="112" spans="3:33">
      <c r="C112" s="15"/>
      <c r="D112" s="26" t="str">
        <f>IF(Table5[[#This Row],[Mass (g)]]="","",Table5[[#This Row],[Mass (g)]]*VLOOKUP(Table5[[#This Row],[Nuclide]],Doedata,4)*37000000000)</f>
        <v/>
      </c>
      <c r="I112" s="10"/>
      <c r="J112" s="22" t="str">
        <f>IF(Table5[[#This Row],[Activity (Bq)]]="","",Table5[[#This Row],[Activity (Bq)]]/37000000000)</f>
        <v/>
      </c>
      <c r="AC112" s="25" t="s">
        <v>142</v>
      </c>
      <c r="AD112" s="14"/>
      <c r="AE112" s="14"/>
      <c r="AF112" s="14"/>
      <c r="AG112" s="14"/>
    </row>
    <row r="113" spans="3:33">
      <c r="C113" s="15"/>
      <c r="D113" s="26" t="str">
        <f>IF(Table5[[#This Row],[Mass (g)]]="","",Table5[[#This Row],[Mass (g)]]*VLOOKUP(Table5[[#This Row],[Nuclide]],Doedata,4)*37000000000)</f>
        <v/>
      </c>
      <c r="I113" s="10"/>
      <c r="J113" s="22" t="str">
        <f>IF(Table5[[#This Row],[Activity (Bq)]]="","",Table5[[#This Row],[Activity (Bq)]]/37000000000)</f>
        <v/>
      </c>
      <c r="AC113" s="25" t="s">
        <v>143</v>
      </c>
      <c r="AD113" s="14"/>
      <c r="AE113" s="14"/>
      <c r="AF113" s="14"/>
      <c r="AG113" s="14"/>
    </row>
    <row r="114" spans="3:33">
      <c r="C114" s="15"/>
      <c r="D114" s="26" t="str">
        <f>IF(Table5[[#This Row],[Mass (g)]]="","",Table5[[#This Row],[Mass (g)]]*VLOOKUP(Table5[[#This Row],[Nuclide]],Doedata,4)*37000000000)</f>
        <v/>
      </c>
      <c r="I114" s="10"/>
      <c r="J114" s="22" t="str">
        <f>IF(Table5[[#This Row],[Activity (Bq)]]="","",Table5[[#This Row],[Activity (Bq)]]/37000000000)</f>
        <v/>
      </c>
      <c r="AC114" s="25" t="s">
        <v>144</v>
      </c>
      <c r="AD114" s="14"/>
      <c r="AE114" s="14"/>
      <c r="AF114" s="14"/>
      <c r="AG114" s="14"/>
    </row>
    <row r="115" spans="3:33">
      <c r="C115" s="15"/>
      <c r="D115" s="26" t="str">
        <f>IF(Table5[[#This Row],[Mass (g)]]="","",Table5[[#This Row],[Mass (g)]]*VLOOKUP(Table5[[#This Row],[Nuclide]],Doedata,4)*37000000000)</f>
        <v/>
      </c>
      <c r="I115" s="10"/>
      <c r="J115" s="22" t="str">
        <f>IF(Table5[[#This Row],[Activity (Bq)]]="","",Table5[[#This Row],[Activity (Bq)]]/37000000000)</f>
        <v/>
      </c>
      <c r="AC115" s="25" t="s">
        <v>145</v>
      </c>
      <c r="AD115" s="14"/>
      <c r="AE115" s="14"/>
      <c r="AF115" s="14"/>
      <c r="AG115" s="14"/>
    </row>
    <row r="116" spans="3:33">
      <c r="C116" s="15"/>
      <c r="D116" s="26" t="str">
        <f>IF(Table5[[#This Row],[Mass (g)]]="","",Table5[[#This Row],[Mass (g)]]*VLOOKUP(Table5[[#This Row],[Nuclide]],Doedata,4)*37000000000)</f>
        <v/>
      </c>
      <c r="I116" s="10"/>
      <c r="J116" s="22" t="str">
        <f>IF(Table5[[#This Row],[Activity (Bq)]]="","",Table5[[#This Row],[Activity (Bq)]]/37000000000)</f>
        <v/>
      </c>
      <c r="AC116" s="25" t="s">
        <v>146</v>
      </c>
      <c r="AD116" s="14"/>
      <c r="AE116" s="14"/>
      <c r="AF116" s="14"/>
      <c r="AG116" s="14"/>
    </row>
    <row r="117" spans="3:33">
      <c r="C117" s="15"/>
      <c r="D117" s="26" t="str">
        <f>IF(Table5[[#This Row],[Mass (g)]]="","",Table5[[#This Row],[Mass (g)]]*VLOOKUP(Table5[[#This Row],[Nuclide]],Doedata,4)*37000000000)</f>
        <v/>
      </c>
      <c r="I117" s="10"/>
      <c r="J117" s="22" t="str">
        <f>IF(Table5[[#This Row],[Activity (Bq)]]="","",Table5[[#This Row],[Activity (Bq)]]/37000000000)</f>
        <v/>
      </c>
      <c r="AC117" s="25" t="s">
        <v>147</v>
      </c>
      <c r="AD117" s="14"/>
      <c r="AE117" s="14"/>
      <c r="AF117" s="14"/>
      <c r="AG117" s="14"/>
    </row>
    <row r="118" spans="3:33">
      <c r="C118" s="15"/>
      <c r="D118" s="26" t="str">
        <f>IF(Table5[[#This Row],[Mass (g)]]="","",Table5[[#This Row],[Mass (g)]]*VLOOKUP(Table5[[#This Row],[Nuclide]],Doedata,4)*37000000000)</f>
        <v/>
      </c>
      <c r="I118" s="10"/>
      <c r="J118" s="22" t="str">
        <f>IF(Table5[[#This Row],[Activity (Bq)]]="","",Table5[[#This Row],[Activity (Bq)]]/37000000000)</f>
        <v/>
      </c>
      <c r="AC118" s="25" t="s">
        <v>148</v>
      </c>
      <c r="AD118" s="14"/>
      <c r="AE118" s="14"/>
      <c r="AF118" s="14"/>
      <c r="AG118" s="14"/>
    </row>
    <row r="119" spans="3:33">
      <c r="C119" s="15"/>
      <c r="D119" s="26" t="str">
        <f>IF(Table5[[#This Row],[Mass (g)]]="","",Table5[[#This Row],[Mass (g)]]*VLOOKUP(Table5[[#This Row],[Nuclide]],Doedata,4)*37000000000)</f>
        <v/>
      </c>
      <c r="I119" s="10"/>
      <c r="J119" s="22" t="str">
        <f>IF(Table5[[#This Row],[Activity (Bq)]]="","",Table5[[#This Row],[Activity (Bq)]]/37000000000)</f>
        <v/>
      </c>
      <c r="AC119" s="25" t="s">
        <v>149</v>
      </c>
      <c r="AD119" s="14"/>
      <c r="AE119" s="14"/>
      <c r="AF119" s="14"/>
      <c r="AG119" s="14"/>
    </row>
    <row r="120" spans="3:33">
      <c r="C120" s="15"/>
      <c r="D120" s="26" t="str">
        <f>IF(Table5[[#This Row],[Mass (g)]]="","",Table5[[#This Row],[Mass (g)]]*VLOOKUP(Table5[[#This Row],[Nuclide]],Doedata,4)*37000000000)</f>
        <v/>
      </c>
      <c r="I120" s="10"/>
      <c r="J120" s="22" t="str">
        <f>IF(Table5[[#This Row],[Activity (Bq)]]="","",Table5[[#This Row],[Activity (Bq)]]/37000000000)</f>
        <v/>
      </c>
      <c r="AC120" s="25" t="s">
        <v>150</v>
      </c>
      <c r="AD120" s="14"/>
      <c r="AE120" s="14"/>
      <c r="AF120" s="14"/>
      <c r="AG120" s="14"/>
    </row>
    <row r="121" spans="3:33">
      <c r="C121" s="15"/>
      <c r="D121" s="26" t="str">
        <f>IF(Table5[[#This Row],[Mass (g)]]="","",Table5[[#This Row],[Mass (g)]]*VLOOKUP(Table5[[#This Row],[Nuclide]],Doedata,4)*37000000000)</f>
        <v/>
      </c>
      <c r="I121" s="10"/>
      <c r="J121" s="22" t="str">
        <f>IF(Table5[[#This Row],[Activity (Bq)]]="","",Table5[[#This Row],[Activity (Bq)]]/37000000000)</f>
        <v/>
      </c>
      <c r="AC121" s="25" t="s">
        <v>151</v>
      </c>
      <c r="AD121" s="14"/>
      <c r="AE121" s="14"/>
      <c r="AF121" s="14"/>
      <c r="AG121" s="14"/>
    </row>
    <row r="122" spans="3:33">
      <c r="C122" s="15"/>
      <c r="D122" s="26" t="str">
        <f>IF(Table5[[#This Row],[Mass (g)]]="","",Table5[[#This Row],[Mass (g)]]*VLOOKUP(Table5[[#This Row],[Nuclide]],Doedata,4)*37000000000)</f>
        <v/>
      </c>
      <c r="I122" s="10"/>
      <c r="J122" s="22" t="str">
        <f>IF(Table5[[#This Row],[Activity (Bq)]]="","",Table5[[#This Row],[Activity (Bq)]]/37000000000)</f>
        <v/>
      </c>
      <c r="AC122" s="25" t="s">
        <v>152</v>
      </c>
      <c r="AD122" s="14"/>
      <c r="AE122" s="14"/>
      <c r="AF122" s="14"/>
      <c r="AG122" s="14"/>
    </row>
    <row r="123" spans="3:33">
      <c r="C123" s="15"/>
      <c r="D123" s="26" t="str">
        <f>IF(Table5[[#This Row],[Mass (g)]]="","",Table5[[#This Row],[Mass (g)]]*VLOOKUP(Table5[[#This Row],[Nuclide]],Doedata,4)*37000000000)</f>
        <v/>
      </c>
      <c r="I123" s="10"/>
      <c r="J123" s="22" t="str">
        <f>IF(Table5[[#This Row],[Activity (Bq)]]="","",Table5[[#This Row],[Activity (Bq)]]/37000000000)</f>
        <v/>
      </c>
      <c r="AC123" s="25" t="s">
        <v>153</v>
      </c>
      <c r="AD123" s="14"/>
      <c r="AE123" s="14"/>
      <c r="AF123" s="14"/>
      <c r="AG123" s="14"/>
    </row>
    <row r="124" spans="3:33">
      <c r="C124" s="15"/>
      <c r="D124" s="26" t="str">
        <f>IF(Table5[[#This Row],[Mass (g)]]="","",Table5[[#This Row],[Mass (g)]]*VLOOKUP(Table5[[#This Row],[Nuclide]],Doedata,4)*37000000000)</f>
        <v/>
      </c>
      <c r="I124" s="10"/>
      <c r="J124" s="22" t="str">
        <f>IF(Table5[[#This Row],[Activity (Bq)]]="","",Table5[[#This Row],[Activity (Bq)]]/37000000000)</f>
        <v/>
      </c>
      <c r="AC124" s="25" t="s">
        <v>154</v>
      </c>
      <c r="AD124" s="14"/>
      <c r="AE124" s="14"/>
      <c r="AF124" s="14"/>
      <c r="AG124" s="14"/>
    </row>
    <row r="125" spans="3:33">
      <c r="C125" s="15"/>
      <c r="D125" s="26" t="str">
        <f>IF(Table5[[#This Row],[Mass (g)]]="","",Table5[[#This Row],[Mass (g)]]*VLOOKUP(Table5[[#This Row],[Nuclide]],Doedata,4)*37000000000)</f>
        <v/>
      </c>
      <c r="I125" s="10"/>
      <c r="J125" s="22" t="str">
        <f>IF(Table5[[#This Row],[Activity (Bq)]]="","",Table5[[#This Row],[Activity (Bq)]]/37000000000)</f>
        <v/>
      </c>
      <c r="AC125" s="25" t="s">
        <v>155</v>
      </c>
      <c r="AD125" s="14"/>
      <c r="AE125" s="14"/>
      <c r="AF125" s="14"/>
      <c r="AG125" s="14"/>
    </row>
    <row r="126" spans="3:33">
      <c r="C126" s="15"/>
      <c r="D126" s="26" t="str">
        <f>IF(Table5[[#This Row],[Mass (g)]]="","",Table5[[#This Row],[Mass (g)]]*VLOOKUP(Table5[[#This Row],[Nuclide]],Doedata,4)*37000000000)</f>
        <v/>
      </c>
      <c r="I126" s="10"/>
      <c r="J126" s="22" t="str">
        <f>IF(Table5[[#This Row],[Activity (Bq)]]="","",Table5[[#This Row],[Activity (Bq)]]/37000000000)</f>
        <v/>
      </c>
      <c r="AC126" s="25" t="s">
        <v>156</v>
      </c>
      <c r="AD126" s="14"/>
      <c r="AE126" s="14"/>
      <c r="AF126" s="14"/>
      <c r="AG126" s="14"/>
    </row>
    <row r="127" spans="3:33">
      <c r="C127" s="15"/>
      <c r="D127" s="26" t="str">
        <f>IF(Table5[[#This Row],[Mass (g)]]="","",Table5[[#This Row],[Mass (g)]]*VLOOKUP(Table5[[#This Row],[Nuclide]],Doedata,4)*37000000000)</f>
        <v/>
      </c>
      <c r="I127" s="10"/>
      <c r="J127" s="22" t="str">
        <f>IF(Table5[[#This Row],[Activity (Bq)]]="","",Table5[[#This Row],[Activity (Bq)]]/37000000000)</f>
        <v/>
      </c>
      <c r="AC127" s="25" t="s">
        <v>157</v>
      </c>
      <c r="AD127" s="14"/>
      <c r="AE127" s="14"/>
      <c r="AF127" s="14"/>
      <c r="AG127" s="14"/>
    </row>
    <row r="128" spans="3:33">
      <c r="C128" s="15"/>
      <c r="D128" s="26" t="str">
        <f>IF(Table5[[#This Row],[Mass (g)]]="","",Table5[[#This Row],[Mass (g)]]*VLOOKUP(Table5[[#This Row],[Nuclide]],Doedata,4)*37000000000)</f>
        <v/>
      </c>
      <c r="I128" s="10"/>
      <c r="J128" s="22" t="str">
        <f>IF(Table5[[#This Row],[Activity (Bq)]]="","",Table5[[#This Row],[Activity (Bq)]]/37000000000)</f>
        <v/>
      </c>
      <c r="AC128" s="25" t="s">
        <v>158</v>
      </c>
      <c r="AD128" s="14"/>
      <c r="AE128" s="14"/>
      <c r="AF128" s="14"/>
      <c r="AG128" s="14"/>
    </row>
    <row r="129" spans="3:33">
      <c r="C129" s="15"/>
      <c r="D129" s="26" t="str">
        <f>IF(Table5[[#This Row],[Mass (g)]]="","",Table5[[#This Row],[Mass (g)]]*VLOOKUP(Table5[[#This Row],[Nuclide]],Doedata,4)*37000000000)</f>
        <v/>
      </c>
      <c r="I129" s="10"/>
      <c r="J129" s="22" t="str">
        <f>IF(Table5[[#This Row],[Activity (Bq)]]="","",Table5[[#This Row],[Activity (Bq)]]/37000000000)</f>
        <v/>
      </c>
      <c r="AC129" s="25" t="s">
        <v>159</v>
      </c>
      <c r="AD129" s="14"/>
      <c r="AE129" s="14"/>
      <c r="AF129" s="14"/>
      <c r="AG129" s="14"/>
    </row>
    <row r="130" spans="3:33">
      <c r="C130" s="15"/>
      <c r="D130" s="26" t="str">
        <f>IF(Table5[[#This Row],[Mass (g)]]="","",Table5[[#This Row],[Mass (g)]]*VLOOKUP(Table5[[#This Row],[Nuclide]],Doedata,4)*37000000000)</f>
        <v/>
      </c>
      <c r="I130" s="10"/>
      <c r="J130" s="22" t="str">
        <f>IF(Table5[[#This Row],[Activity (Bq)]]="","",Table5[[#This Row],[Activity (Bq)]]/37000000000)</f>
        <v/>
      </c>
      <c r="AC130" s="25" t="s">
        <v>160</v>
      </c>
      <c r="AD130" s="14"/>
      <c r="AE130" s="14"/>
      <c r="AF130" s="14"/>
      <c r="AG130" s="14"/>
    </row>
    <row r="131" spans="3:33">
      <c r="C131" s="15"/>
      <c r="D131" s="26" t="str">
        <f>IF(Table5[[#This Row],[Mass (g)]]="","",Table5[[#This Row],[Mass (g)]]*VLOOKUP(Table5[[#This Row],[Nuclide]],Doedata,4)*37000000000)</f>
        <v/>
      </c>
      <c r="I131" s="10"/>
      <c r="J131" s="22" t="str">
        <f>IF(Table5[[#This Row],[Activity (Bq)]]="","",Table5[[#This Row],[Activity (Bq)]]/37000000000)</f>
        <v/>
      </c>
      <c r="AC131" s="25" t="s">
        <v>161</v>
      </c>
      <c r="AD131" s="14"/>
      <c r="AE131" s="14"/>
      <c r="AF131" s="14"/>
      <c r="AG131" s="14"/>
    </row>
    <row r="132" spans="3:33">
      <c r="C132" s="15"/>
      <c r="D132" s="26" t="str">
        <f>IF(Table5[[#This Row],[Mass (g)]]="","",Table5[[#This Row],[Mass (g)]]*VLOOKUP(Table5[[#This Row],[Nuclide]],Doedata,4)*37000000000)</f>
        <v/>
      </c>
      <c r="I132" s="10"/>
      <c r="J132" s="22" t="str">
        <f>IF(Table5[[#This Row],[Activity (Bq)]]="","",Table5[[#This Row],[Activity (Bq)]]/37000000000)</f>
        <v/>
      </c>
      <c r="AC132" s="25" t="s">
        <v>162</v>
      </c>
      <c r="AD132" s="14"/>
      <c r="AE132" s="14"/>
      <c r="AF132" s="14"/>
      <c r="AG132" s="14"/>
    </row>
    <row r="133" spans="3:33">
      <c r="C133" s="15"/>
      <c r="D133" s="26" t="str">
        <f>IF(Table5[[#This Row],[Mass (g)]]="","",Table5[[#This Row],[Mass (g)]]*VLOOKUP(Table5[[#This Row],[Nuclide]],Doedata,4)*37000000000)</f>
        <v/>
      </c>
      <c r="I133" s="10"/>
      <c r="J133" s="22" t="str">
        <f>IF(Table5[[#This Row],[Activity (Bq)]]="","",Table5[[#This Row],[Activity (Bq)]]/37000000000)</f>
        <v/>
      </c>
      <c r="AC133" s="25" t="s">
        <v>163</v>
      </c>
      <c r="AD133" s="14"/>
      <c r="AE133" s="14"/>
      <c r="AF133" s="14"/>
      <c r="AG133" s="14"/>
    </row>
    <row r="134" spans="3:33">
      <c r="C134" s="15"/>
      <c r="D134" s="26" t="str">
        <f>IF(Table5[[#This Row],[Mass (g)]]="","",Table5[[#This Row],[Mass (g)]]*VLOOKUP(Table5[[#This Row],[Nuclide]],Doedata,4)*37000000000)</f>
        <v/>
      </c>
      <c r="I134" s="10"/>
      <c r="J134" s="22" t="str">
        <f>IF(Table5[[#This Row],[Activity (Bq)]]="","",Table5[[#This Row],[Activity (Bq)]]/37000000000)</f>
        <v/>
      </c>
      <c r="AC134" s="25" t="s">
        <v>164</v>
      </c>
      <c r="AD134" s="14"/>
      <c r="AE134" s="14"/>
      <c r="AF134" s="14"/>
      <c r="AG134" s="14"/>
    </row>
    <row r="135" spans="3:33">
      <c r="C135" s="15"/>
      <c r="D135" s="26" t="str">
        <f>IF(Table5[[#This Row],[Mass (g)]]="","",Table5[[#This Row],[Mass (g)]]*VLOOKUP(Table5[[#This Row],[Nuclide]],Doedata,4)*37000000000)</f>
        <v/>
      </c>
      <c r="I135" s="10"/>
      <c r="J135" s="22" t="str">
        <f>IF(Table5[[#This Row],[Activity (Bq)]]="","",Table5[[#This Row],[Activity (Bq)]]/37000000000)</f>
        <v/>
      </c>
      <c r="AC135" s="25" t="s">
        <v>165</v>
      </c>
      <c r="AD135" s="14"/>
      <c r="AE135" s="14"/>
      <c r="AF135" s="14"/>
      <c r="AG135" s="14"/>
    </row>
    <row r="136" spans="3:33">
      <c r="C136" s="15"/>
      <c r="D136" s="26" t="str">
        <f>IF(Table5[[#This Row],[Mass (g)]]="","",Table5[[#This Row],[Mass (g)]]*VLOOKUP(Table5[[#This Row],[Nuclide]],Doedata,4)*37000000000)</f>
        <v/>
      </c>
      <c r="I136" s="10"/>
      <c r="J136" s="22" t="str">
        <f>IF(Table5[[#This Row],[Activity (Bq)]]="","",Table5[[#This Row],[Activity (Bq)]]/37000000000)</f>
        <v/>
      </c>
      <c r="AC136" s="25" t="s">
        <v>166</v>
      </c>
      <c r="AD136" s="14"/>
      <c r="AE136" s="14"/>
      <c r="AF136" s="14"/>
      <c r="AG136" s="14"/>
    </row>
    <row r="137" spans="3:33">
      <c r="C137" s="15"/>
      <c r="D137" s="26" t="str">
        <f>IF(Table5[[#This Row],[Mass (g)]]="","",Table5[[#This Row],[Mass (g)]]*VLOOKUP(Table5[[#This Row],[Nuclide]],Doedata,4)*37000000000)</f>
        <v/>
      </c>
      <c r="I137" s="10"/>
      <c r="J137" s="22" t="str">
        <f>IF(Table5[[#This Row],[Activity (Bq)]]="","",Table5[[#This Row],[Activity (Bq)]]/37000000000)</f>
        <v/>
      </c>
      <c r="AC137" s="25" t="s">
        <v>167</v>
      </c>
      <c r="AD137" s="14"/>
      <c r="AE137" s="14"/>
      <c r="AF137" s="14"/>
      <c r="AG137" s="14"/>
    </row>
    <row r="138" spans="3:33">
      <c r="C138" s="15"/>
      <c r="D138" s="26" t="str">
        <f>IF(Table5[[#This Row],[Mass (g)]]="","",Table5[[#This Row],[Mass (g)]]*VLOOKUP(Table5[[#This Row],[Nuclide]],Doedata,4)*37000000000)</f>
        <v/>
      </c>
      <c r="I138" s="10"/>
      <c r="J138" s="22" t="str">
        <f>IF(Table5[[#This Row],[Activity (Bq)]]="","",Table5[[#This Row],[Activity (Bq)]]/37000000000)</f>
        <v/>
      </c>
      <c r="AC138" s="25" t="s">
        <v>168</v>
      </c>
      <c r="AD138" s="14"/>
      <c r="AE138" s="14"/>
      <c r="AF138" s="14"/>
      <c r="AG138" s="14"/>
    </row>
    <row r="139" spans="3:33">
      <c r="C139" s="15"/>
      <c r="D139" s="26" t="str">
        <f>IF(Table5[[#This Row],[Mass (g)]]="","",Table5[[#This Row],[Mass (g)]]*VLOOKUP(Table5[[#This Row],[Nuclide]],Doedata,4)*37000000000)</f>
        <v/>
      </c>
      <c r="I139" s="10"/>
      <c r="J139" s="22" t="str">
        <f>IF(Table5[[#This Row],[Activity (Bq)]]="","",Table5[[#This Row],[Activity (Bq)]]/37000000000)</f>
        <v/>
      </c>
      <c r="AC139" s="25" t="s">
        <v>169</v>
      </c>
      <c r="AD139" s="14"/>
      <c r="AE139" s="14"/>
      <c r="AF139" s="14"/>
      <c r="AG139" s="14"/>
    </row>
    <row r="140" spans="3:33">
      <c r="C140" s="15"/>
      <c r="D140" s="26" t="str">
        <f>IF(Table5[[#This Row],[Mass (g)]]="","",Table5[[#This Row],[Mass (g)]]*VLOOKUP(Table5[[#This Row],[Nuclide]],Doedata,4)*37000000000)</f>
        <v/>
      </c>
      <c r="I140" s="10"/>
      <c r="J140" s="22" t="str">
        <f>IF(Table5[[#This Row],[Activity (Bq)]]="","",Table5[[#This Row],[Activity (Bq)]]/37000000000)</f>
        <v/>
      </c>
      <c r="AC140" s="25" t="s">
        <v>170</v>
      </c>
      <c r="AD140" s="14"/>
      <c r="AE140" s="14"/>
      <c r="AF140" s="14"/>
      <c r="AG140" s="14"/>
    </row>
    <row r="141" spans="3:33">
      <c r="C141" s="15"/>
      <c r="D141" s="26" t="str">
        <f>IF(Table5[[#This Row],[Mass (g)]]="","",Table5[[#This Row],[Mass (g)]]*VLOOKUP(Table5[[#This Row],[Nuclide]],Doedata,4)*37000000000)</f>
        <v/>
      </c>
      <c r="I141" s="10"/>
      <c r="J141" s="22" t="str">
        <f>IF(Table5[[#This Row],[Activity (Bq)]]="","",Table5[[#This Row],[Activity (Bq)]]/37000000000)</f>
        <v/>
      </c>
      <c r="AC141" s="25" t="s">
        <v>171</v>
      </c>
      <c r="AD141" s="14"/>
      <c r="AE141" s="14"/>
      <c r="AF141" s="14"/>
      <c r="AG141" s="14"/>
    </row>
    <row r="142" spans="3:33">
      <c r="C142" s="15"/>
      <c r="D142" s="26" t="str">
        <f>IF(Table5[[#This Row],[Mass (g)]]="","",Table5[[#This Row],[Mass (g)]]*VLOOKUP(Table5[[#This Row],[Nuclide]],Doedata,4)*37000000000)</f>
        <v/>
      </c>
      <c r="I142" s="10"/>
      <c r="J142" s="22" t="str">
        <f>IF(Table5[[#This Row],[Activity (Bq)]]="","",Table5[[#This Row],[Activity (Bq)]]/37000000000)</f>
        <v/>
      </c>
      <c r="AC142" s="25" t="s">
        <v>172</v>
      </c>
      <c r="AD142" s="14"/>
      <c r="AE142" s="14"/>
      <c r="AF142" s="14"/>
      <c r="AG142" s="14"/>
    </row>
    <row r="143" spans="3:33">
      <c r="C143" s="15"/>
      <c r="D143" s="26" t="str">
        <f>IF(Table5[[#This Row],[Mass (g)]]="","",Table5[[#This Row],[Mass (g)]]*VLOOKUP(Table5[[#This Row],[Nuclide]],Doedata,4)*37000000000)</f>
        <v/>
      </c>
      <c r="I143" s="10"/>
      <c r="J143" s="22" t="str">
        <f>IF(Table5[[#This Row],[Activity (Bq)]]="","",Table5[[#This Row],[Activity (Bq)]]/37000000000)</f>
        <v/>
      </c>
      <c r="AC143" s="25" t="s">
        <v>173</v>
      </c>
      <c r="AD143" s="14"/>
      <c r="AE143" s="14"/>
      <c r="AF143" s="14"/>
      <c r="AG143" s="14"/>
    </row>
    <row r="144" spans="3:33">
      <c r="C144" s="15"/>
      <c r="D144" s="26" t="str">
        <f>IF(Table5[[#This Row],[Mass (g)]]="","",Table5[[#This Row],[Mass (g)]]*VLOOKUP(Table5[[#This Row],[Nuclide]],Doedata,4)*37000000000)</f>
        <v/>
      </c>
      <c r="I144" s="10"/>
      <c r="J144" s="22" t="str">
        <f>IF(Table5[[#This Row],[Activity (Bq)]]="","",Table5[[#This Row],[Activity (Bq)]]/37000000000)</f>
        <v/>
      </c>
      <c r="AC144" s="25" t="s">
        <v>174</v>
      </c>
      <c r="AD144" s="14"/>
      <c r="AE144" s="14"/>
      <c r="AF144" s="14"/>
      <c r="AG144" s="14"/>
    </row>
    <row r="145" spans="3:33">
      <c r="C145" s="15"/>
      <c r="D145" s="26" t="str">
        <f>IF(Table5[[#This Row],[Mass (g)]]="","",Table5[[#This Row],[Mass (g)]]*VLOOKUP(Table5[[#This Row],[Nuclide]],Doedata,4)*37000000000)</f>
        <v/>
      </c>
      <c r="I145" s="10"/>
      <c r="J145" s="22" t="str">
        <f>IF(Table5[[#This Row],[Activity (Bq)]]="","",Table5[[#This Row],[Activity (Bq)]]/37000000000)</f>
        <v/>
      </c>
      <c r="AC145" s="25" t="s">
        <v>175</v>
      </c>
      <c r="AD145" s="14"/>
      <c r="AE145" s="14"/>
      <c r="AF145" s="14"/>
      <c r="AG145" s="14"/>
    </row>
    <row r="146" spans="3:33">
      <c r="C146" s="15"/>
      <c r="D146" s="26" t="str">
        <f>IF(Table5[[#This Row],[Mass (g)]]="","",Table5[[#This Row],[Mass (g)]]*VLOOKUP(Table5[[#This Row],[Nuclide]],Doedata,4)*37000000000)</f>
        <v/>
      </c>
      <c r="I146" s="10"/>
      <c r="J146" s="22" t="str">
        <f>IF(Table5[[#This Row],[Activity (Bq)]]="","",Table5[[#This Row],[Activity (Bq)]]/37000000000)</f>
        <v/>
      </c>
      <c r="AC146" s="25" t="s">
        <v>176</v>
      </c>
      <c r="AD146" s="14"/>
      <c r="AE146" s="14"/>
      <c r="AF146" s="14"/>
      <c r="AG146" s="14"/>
    </row>
    <row r="147" spans="3:33">
      <c r="C147" s="15"/>
      <c r="D147" s="26" t="str">
        <f>IF(Table5[[#This Row],[Mass (g)]]="","",Table5[[#This Row],[Mass (g)]]*VLOOKUP(Table5[[#This Row],[Nuclide]],Doedata,4)*37000000000)</f>
        <v/>
      </c>
      <c r="I147" s="10"/>
      <c r="J147" s="22" t="str">
        <f>IF(Table5[[#This Row],[Activity (Bq)]]="","",Table5[[#This Row],[Activity (Bq)]]/37000000000)</f>
        <v/>
      </c>
      <c r="AC147" s="25" t="s">
        <v>177</v>
      </c>
      <c r="AD147" s="14"/>
      <c r="AE147" s="14"/>
      <c r="AF147" s="14"/>
      <c r="AG147" s="14"/>
    </row>
    <row r="148" spans="3:33">
      <c r="C148" s="15"/>
      <c r="D148" s="26" t="str">
        <f>IF(Table5[[#This Row],[Mass (g)]]="","",Table5[[#This Row],[Mass (g)]]*VLOOKUP(Table5[[#This Row],[Nuclide]],Doedata,4)*37000000000)</f>
        <v/>
      </c>
      <c r="I148" s="10"/>
      <c r="J148" s="22" t="str">
        <f>IF(Table5[[#This Row],[Activity (Bq)]]="","",Table5[[#This Row],[Activity (Bq)]]/37000000000)</f>
        <v/>
      </c>
      <c r="AC148" s="25" t="s">
        <v>178</v>
      </c>
      <c r="AD148" s="14"/>
      <c r="AE148" s="14"/>
      <c r="AF148" s="14"/>
      <c r="AG148" s="14"/>
    </row>
    <row r="149" spans="3:33">
      <c r="C149" s="15"/>
      <c r="D149" s="26" t="str">
        <f>IF(Table5[[#This Row],[Mass (g)]]="","",Table5[[#This Row],[Mass (g)]]*VLOOKUP(Table5[[#This Row],[Nuclide]],Doedata,4)*37000000000)</f>
        <v/>
      </c>
      <c r="I149" s="10"/>
      <c r="J149" s="22" t="str">
        <f>IF(Table5[[#This Row],[Activity (Bq)]]="","",Table5[[#This Row],[Activity (Bq)]]/37000000000)</f>
        <v/>
      </c>
      <c r="AC149" s="25" t="s">
        <v>179</v>
      </c>
      <c r="AD149" s="14"/>
      <c r="AE149" s="14"/>
      <c r="AF149" s="14"/>
      <c r="AG149" s="14"/>
    </row>
    <row r="150" spans="3:33">
      <c r="C150" s="15"/>
      <c r="D150" s="26" t="str">
        <f>IF(Table5[[#This Row],[Mass (g)]]="","",Table5[[#This Row],[Mass (g)]]*VLOOKUP(Table5[[#This Row],[Nuclide]],Doedata,4)*37000000000)</f>
        <v/>
      </c>
      <c r="I150" s="10"/>
      <c r="J150" s="22" t="str">
        <f>IF(Table5[[#This Row],[Activity (Bq)]]="","",Table5[[#This Row],[Activity (Bq)]]/37000000000)</f>
        <v/>
      </c>
      <c r="AC150" s="25" t="s">
        <v>180</v>
      </c>
      <c r="AD150" s="14"/>
      <c r="AE150" s="14"/>
      <c r="AF150" s="14"/>
      <c r="AG150" s="14"/>
    </row>
    <row r="151" spans="3:33">
      <c r="C151" s="15"/>
      <c r="D151" s="26" t="str">
        <f>IF(Table5[[#This Row],[Mass (g)]]="","",Table5[[#This Row],[Mass (g)]]*VLOOKUP(Table5[[#This Row],[Nuclide]],Doedata,4)*37000000000)</f>
        <v/>
      </c>
      <c r="I151" s="10"/>
      <c r="J151" s="22" t="str">
        <f>IF(Table5[[#This Row],[Activity (Bq)]]="","",Table5[[#This Row],[Activity (Bq)]]/37000000000)</f>
        <v/>
      </c>
      <c r="AC151" s="25" t="s">
        <v>181</v>
      </c>
      <c r="AD151" s="14"/>
      <c r="AE151" s="14"/>
      <c r="AF151" s="14"/>
      <c r="AG151" s="14"/>
    </row>
    <row r="152" spans="3:33">
      <c r="C152" s="15"/>
      <c r="D152" s="26" t="str">
        <f>IF(Table5[[#This Row],[Mass (g)]]="","",Table5[[#This Row],[Mass (g)]]*VLOOKUP(Table5[[#This Row],[Nuclide]],Doedata,4)*37000000000)</f>
        <v/>
      </c>
      <c r="I152" s="10"/>
      <c r="J152" s="22" t="str">
        <f>IF(Table5[[#This Row],[Activity (Bq)]]="","",Table5[[#This Row],[Activity (Bq)]]/37000000000)</f>
        <v/>
      </c>
      <c r="AC152" s="25" t="s">
        <v>182</v>
      </c>
      <c r="AD152" s="14"/>
      <c r="AE152" s="14"/>
      <c r="AF152" s="14"/>
      <c r="AG152" s="14"/>
    </row>
    <row r="153" spans="3:33">
      <c r="C153" s="15"/>
      <c r="D153" s="26" t="str">
        <f>IF(Table5[[#This Row],[Mass (g)]]="","",Table5[[#This Row],[Mass (g)]]*VLOOKUP(Table5[[#This Row],[Nuclide]],Doedata,4)*37000000000)</f>
        <v/>
      </c>
      <c r="I153" s="10"/>
      <c r="J153" s="22" t="str">
        <f>IF(Table5[[#This Row],[Activity (Bq)]]="","",Table5[[#This Row],[Activity (Bq)]]/37000000000)</f>
        <v/>
      </c>
      <c r="AC153" s="25" t="s">
        <v>183</v>
      </c>
      <c r="AD153" s="14"/>
      <c r="AE153" s="14"/>
      <c r="AF153" s="14"/>
      <c r="AG153" s="14"/>
    </row>
    <row r="154" spans="3:33">
      <c r="C154" s="15"/>
      <c r="D154" s="26" t="str">
        <f>IF(Table5[[#This Row],[Mass (g)]]="","",Table5[[#This Row],[Mass (g)]]*VLOOKUP(Table5[[#This Row],[Nuclide]],Doedata,4)*37000000000)</f>
        <v/>
      </c>
      <c r="I154" s="10"/>
      <c r="J154" s="22" t="str">
        <f>IF(Table5[[#This Row],[Activity (Bq)]]="","",Table5[[#This Row],[Activity (Bq)]]/37000000000)</f>
        <v/>
      </c>
      <c r="AC154" s="25" t="s">
        <v>184</v>
      </c>
      <c r="AD154" s="14"/>
      <c r="AE154" s="14"/>
      <c r="AF154" s="14"/>
      <c r="AG154" s="14"/>
    </row>
    <row r="155" spans="3:33">
      <c r="C155" s="15"/>
      <c r="D155" s="26" t="str">
        <f>IF(Table5[[#This Row],[Mass (g)]]="","",Table5[[#This Row],[Mass (g)]]*VLOOKUP(Table5[[#This Row],[Nuclide]],Doedata,4)*37000000000)</f>
        <v/>
      </c>
      <c r="I155" s="10"/>
      <c r="J155" s="22" t="str">
        <f>IF(Table5[[#This Row],[Activity (Bq)]]="","",Table5[[#This Row],[Activity (Bq)]]/37000000000)</f>
        <v/>
      </c>
      <c r="AC155" s="25" t="s">
        <v>185</v>
      </c>
      <c r="AD155" s="14"/>
      <c r="AE155" s="14"/>
      <c r="AF155" s="14"/>
      <c r="AG155" s="14"/>
    </row>
    <row r="156" spans="3:33">
      <c r="C156" s="15"/>
      <c r="D156" s="26" t="str">
        <f>IF(Table5[[#This Row],[Mass (g)]]="","",Table5[[#This Row],[Mass (g)]]*VLOOKUP(Table5[[#This Row],[Nuclide]],Doedata,4)*37000000000)</f>
        <v/>
      </c>
      <c r="I156" s="10"/>
      <c r="J156" s="22" t="str">
        <f>IF(Table5[[#This Row],[Activity (Bq)]]="","",Table5[[#This Row],[Activity (Bq)]]/37000000000)</f>
        <v/>
      </c>
      <c r="AC156" s="25" t="s">
        <v>186</v>
      </c>
      <c r="AD156" s="14"/>
      <c r="AE156" s="14"/>
      <c r="AF156" s="14"/>
      <c r="AG156" s="14"/>
    </row>
    <row r="157" spans="3:33">
      <c r="C157" s="15"/>
      <c r="D157" s="26" t="str">
        <f>IF(Table5[[#This Row],[Mass (g)]]="","",Table5[[#This Row],[Mass (g)]]*VLOOKUP(Table5[[#This Row],[Nuclide]],Doedata,4)*37000000000)</f>
        <v/>
      </c>
      <c r="I157" s="10"/>
      <c r="J157" s="22" t="str">
        <f>IF(Table5[[#This Row],[Activity (Bq)]]="","",Table5[[#This Row],[Activity (Bq)]]/37000000000)</f>
        <v/>
      </c>
      <c r="AC157" s="25" t="s">
        <v>187</v>
      </c>
      <c r="AD157" s="14"/>
      <c r="AE157" s="14"/>
      <c r="AF157" s="14"/>
      <c r="AG157" s="14"/>
    </row>
    <row r="158" spans="3:33">
      <c r="C158" s="15"/>
      <c r="D158" s="26" t="str">
        <f>IF(Table5[[#This Row],[Mass (g)]]="","",Table5[[#This Row],[Mass (g)]]*VLOOKUP(Table5[[#This Row],[Nuclide]],Doedata,4)*37000000000)</f>
        <v/>
      </c>
      <c r="I158" s="10"/>
      <c r="J158" s="22" t="str">
        <f>IF(Table5[[#This Row],[Activity (Bq)]]="","",Table5[[#This Row],[Activity (Bq)]]/37000000000)</f>
        <v/>
      </c>
      <c r="AC158" s="25" t="s">
        <v>188</v>
      </c>
      <c r="AD158" s="14"/>
      <c r="AE158" s="14"/>
      <c r="AF158" s="14"/>
      <c r="AG158" s="14"/>
    </row>
    <row r="159" spans="3:33">
      <c r="C159" s="15"/>
      <c r="D159" s="26" t="str">
        <f>IF(Table5[[#This Row],[Mass (g)]]="","",Table5[[#This Row],[Mass (g)]]*VLOOKUP(Table5[[#This Row],[Nuclide]],Doedata,4)*37000000000)</f>
        <v/>
      </c>
      <c r="I159" s="10"/>
      <c r="J159" s="22" t="str">
        <f>IF(Table5[[#This Row],[Activity (Bq)]]="","",Table5[[#This Row],[Activity (Bq)]]/37000000000)</f>
        <v/>
      </c>
      <c r="AC159" s="25" t="s">
        <v>189</v>
      </c>
      <c r="AD159" s="14"/>
      <c r="AE159" s="14"/>
      <c r="AF159" s="14"/>
      <c r="AG159" s="14"/>
    </row>
    <row r="160" spans="3:33">
      <c r="C160" s="15"/>
      <c r="D160" s="26" t="str">
        <f>IF(Table5[[#This Row],[Mass (g)]]="","",Table5[[#This Row],[Mass (g)]]*VLOOKUP(Table5[[#This Row],[Nuclide]],Doedata,4)*37000000000)</f>
        <v/>
      </c>
      <c r="I160" s="10"/>
      <c r="J160" s="22" t="str">
        <f>IF(Table5[[#This Row],[Activity (Bq)]]="","",Table5[[#This Row],[Activity (Bq)]]/37000000000)</f>
        <v/>
      </c>
      <c r="AC160" s="25" t="s">
        <v>190</v>
      </c>
      <c r="AD160" s="14"/>
      <c r="AE160" s="14"/>
      <c r="AF160" s="14"/>
      <c r="AG160" s="14"/>
    </row>
    <row r="161" spans="3:33">
      <c r="C161" s="15"/>
      <c r="D161" s="26" t="str">
        <f>IF(Table5[[#This Row],[Mass (g)]]="","",Table5[[#This Row],[Mass (g)]]*VLOOKUP(Table5[[#This Row],[Nuclide]],Doedata,4)*37000000000)</f>
        <v/>
      </c>
      <c r="I161" s="10"/>
      <c r="J161" s="22" t="str">
        <f>IF(Table5[[#This Row],[Activity (Bq)]]="","",Table5[[#This Row],[Activity (Bq)]]/37000000000)</f>
        <v/>
      </c>
      <c r="AC161" s="25" t="s">
        <v>191</v>
      </c>
      <c r="AD161" s="14"/>
      <c r="AE161" s="14"/>
      <c r="AF161" s="14"/>
      <c r="AG161" s="14"/>
    </row>
    <row r="162" spans="3:33">
      <c r="C162" s="15"/>
      <c r="D162" s="26" t="str">
        <f>IF(Table5[[#This Row],[Mass (g)]]="","",Table5[[#This Row],[Mass (g)]]*VLOOKUP(Table5[[#This Row],[Nuclide]],Doedata,4)*37000000000)</f>
        <v/>
      </c>
      <c r="I162" s="10"/>
      <c r="J162" s="22" t="str">
        <f>IF(Table5[[#This Row],[Activity (Bq)]]="","",Table5[[#This Row],[Activity (Bq)]]/37000000000)</f>
        <v/>
      </c>
      <c r="AC162" s="25" t="s">
        <v>192</v>
      </c>
      <c r="AD162" s="14"/>
      <c r="AE162" s="14"/>
      <c r="AF162" s="14"/>
      <c r="AG162" s="14"/>
    </row>
    <row r="163" spans="3:33">
      <c r="C163" s="15"/>
      <c r="D163" s="26" t="str">
        <f>IF(Table5[[#This Row],[Mass (g)]]="","",Table5[[#This Row],[Mass (g)]]*VLOOKUP(Table5[[#This Row],[Nuclide]],Doedata,4)*37000000000)</f>
        <v/>
      </c>
      <c r="I163" s="10"/>
      <c r="J163" s="22" t="str">
        <f>IF(Table5[[#This Row],[Activity (Bq)]]="","",Table5[[#This Row],[Activity (Bq)]]/37000000000)</f>
        <v/>
      </c>
      <c r="AC163" s="25" t="s">
        <v>193</v>
      </c>
      <c r="AD163" s="14"/>
      <c r="AE163" s="14"/>
      <c r="AF163" s="14"/>
      <c r="AG163" s="14"/>
    </row>
    <row r="164" spans="3:33">
      <c r="C164" s="15"/>
      <c r="D164" s="26" t="str">
        <f>IF(Table5[[#This Row],[Mass (g)]]="","",Table5[[#This Row],[Mass (g)]]*VLOOKUP(Table5[[#This Row],[Nuclide]],Doedata,4)*37000000000)</f>
        <v/>
      </c>
      <c r="I164" s="10"/>
      <c r="J164" s="22" t="str">
        <f>IF(Table5[[#This Row],[Activity (Bq)]]="","",Table5[[#This Row],[Activity (Bq)]]/37000000000)</f>
        <v/>
      </c>
      <c r="AC164" s="25" t="s">
        <v>194</v>
      </c>
      <c r="AD164" s="14"/>
      <c r="AE164" s="14"/>
      <c r="AF164" s="14"/>
      <c r="AG164" s="14"/>
    </row>
    <row r="165" spans="3:33">
      <c r="C165" s="15"/>
      <c r="D165" s="26" t="str">
        <f>IF(Table5[[#This Row],[Mass (g)]]="","",Table5[[#This Row],[Mass (g)]]*VLOOKUP(Table5[[#This Row],[Nuclide]],Doedata,4)*37000000000)</f>
        <v/>
      </c>
      <c r="I165" s="10"/>
      <c r="J165" s="22" t="str">
        <f>IF(Table5[[#This Row],[Activity (Bq)]]="","",Table5[[#This Row],[Activity (Bq)]]/37000000000)</f>
        <v/>
      </c>
      <c r="AC165" s="25" t="s">
        <v>195</v>
      </c>
      <c r="AD165" s="14"/>
      <c r="AE165" s="14"/>
      <c r="AF165" s="14"/>
      <c r="AG165" s="14"/>
    </row>
    <row r="166" spans="3:33">
      <c r="C166" s="15"/>
      <c r="D166" s="26" t="str">
        <f>IF(Table5[[#This Row],[Mass (g)]]="","",Table5[[#This Row],[Mass (g)]]*VLOOKUP(Table5[[#This Row],[Nuclide]],Doedata,4)*37000000000)</f>
        <v/>
      </c>
      <c r="I166" s="10"/>
      <c r="J166" s="22" t="str">
        <f>IF(Table5[[#This Row],[Activity (Bq)]]="","",Table5[[#This Row],[Activity (Bq)]]/37000000000)</f>
        <v/>
      </c>
      <c r="AC166" s="25" t="s">
        <v>196</v>
      </c>
      <c r="AD166" s="14"/>
      <c r="AE166" s="14"/>
      <c r="AF166" s="14"/>
      <c r="AG166" s="14"/>
    </row>
    <row r="167" spans="3:33">
      <c r="C167" s="15"/>
      <c r="D167" s="26" t="str">
        <f>IF(Table5[[#This Row],[Mass (g)]]="","",Table5[[#This Row],[Mass (g)]]*VLOOKUP(Table5[[#This Row],[Nuclide]],Doedata,4)*37000000000)</f>
        <v/>
      </c>
      <c r="I167" s="10"/>
      <c r="J167" s="22" t="str">
        <f>IF(Table5[[#This Row],[Activity (Bq)]]="","",Table5[[#This Row],[Activity (Bq)]]/37000000000)</f>
        <v/>
      </c>
      <c r="AC167" s="25" t="s">
        <v>197</v>
      </c>
      <c r="AD167" s="14"/>
      <c r="AE167" s="14"/>
      <c r="AF167" s="14"/>
      <c r="AG167" s="14"/>
    </row>
    <row r="168" spans="3:33">
      <c r="C168" s="15"/>
      <c r="D168" s="26" t="str">
        <f>IF(Table5[[#This Row],[Mass (g)]]="","",Table5[[#This Row],[Mass (g)]]*VLOOKUP(Table5[[#This Row],[Nuclide]],Doedata,4)*37000000000)</f>
        <v/>
      </c>
      <c r="I168" s="10"/>
      <c r="J168" s="22" t="str">
        <f>IF(Table5[[#This Row],[Activity (Bq)]]="","",Table5[[#This Row],[Activity (Bq)]]/37000000000)</f>
        <v/>
      </c>
      <c r="AC168" s="25" t="s">
        <v>198</v>
      </c>
      <c r="AD168" s="14"/>
      <c r="AE168" s="14"/>
      <c r="AF168" s="14"/>
      <c r="AG168" s="14"/>
    </row>
    <row r="169" spans="3:33">
      <c r="C169" s="15"/>
      <c r="D169" s="26" t="str">
        <f>IF(Table5[[#This Row],[Mass (g)]]="","",Table5[[#This Row],[Mass (g)]]*VLOOKUP(Table5[[#This Row],[Nuclide]],Doedata,4)*37000000000)</f>
        <v/>
      </c>
      <c r="I169" s="10"/>
      <c r="J169" s="22" t="str">
        <f>IF(Table5[[#This Row],[Activity (Bq)]]="","",Table5[[#This Row],[Activity (Bq)]]/37000000000)</f>
        <v/>
      </c>
      <c r="AC169" s="25" t="s">
        <v>199</v>
      </c>
      <c r="AD169" s="14"/>
      <c r="AE169" s="14"/>
      <c r="AF169" s="14"/>
      <c r="AG169" s="14"/>
    </row>
    <row r="170" spans="3:33">
      <c r="C170" s="15"/>
      <c r="D170" s="26" t="str">
        <f>IF(Table5[[#This Row],[Mass (g)]]="","",Table5[[#This Row],[Mass (g)]]*VLOOKUP(Table5[[#This Row],[Nuclide]],Doedata,4)*37000000000)</f>
        <v/>
      </c>
      <c r="I170" s="10"/>
      <c r="J170" s="22" t="str">
        <f>IF(Table5[[#This Row],[Activity (Bq)]]="","",Table5[[#This Row],[Activity (Bq)]]/37000000000)</f>
        <v/>
      </c>
      <c r="AC170" s="25" t="s">
        <v>200</v>
      </c>
      <c r="AD170" s="14"/>
      <c r="AE170" s="14"/>
      <c r="AF170" s="14"/>
      <c r="AG170" s="14"/>
    </row>
    <row r="171" spans="3:33">
      <c r="C171" s="15"/>
      <c r="D171" s="26" t="str">
        <f>IF(Table5[[#This Row],[Mass (g)]]="","",Table5[[#This Row],[Mass (g)]]*VLOOKUP(Table5[[#This Row],[Nuclide]],Doedata,4)*37000000000)</f>
        <v/>
      </c>
      <c r="I171" s="10"/>
      <c r="J171" s="22" t="str">
        <f>IF(Table5[[#This Row],[Activity (Bq)]]="","",Table5[[#This Row],[Activity (Bq)]]/37000000000)</f>
        <v/>
      </c>
      <c r="AC171" s="25" t="s">
        <v>201</v>
      </c>
      <c r="AD171" s="14"/>
      <c r="AE171" s="14"/>
      <c r="AF171" s="14"/>
      <c r="AG171" s="14"/>
    </row>
    <row r="172" spans="3:33">
      <c r="C172" s="15"/>
      <c r="D172" s="26" t="str">
        <f>IF(Table5[[#This Row],[Mass (g)]]="","",Table5[[#This Row],[Mass (g)]]*VLOOKUP(Table5[[#This Row],[Nuclide]],Doedata,4)*37000000000)</f>
        <v/>
      </c>
      <c r="I172" s="10"/>
      <c r="J172" s="22" t="str">
        <f>IF(Table5[[#This Row],[Activity (Bq)]]="","",Table5[[#This Row],[Activity (Bq)]]/37000000000)</f>
        <v/>
      </c>
      <c r="AC172" s="25" t="s">
        <v>202</v>
      </c>
      <c r="AD172" s="14"/>
      <c r="AE172" s="14"/>
      <c r="AF172" s="14"/>
      <c r="AG172" s="14"/>
    </row>
    <row r="173" spans="3:33">
      <c r="C173" s="15"/>
      <c r="D173" s="26" t="str">
        <f>IF(Table5[[#This Row],[Mass (g)]]="","",Table5[[#This Row],[Mass (g)]]*VLOOKUP(Table5[[#This Row],[Nuclide]],Doedata,4)*37000000000)</f>
        <v/>
      </c>
      <c r="I173" s="10"/>
      <c r="J173" s="22" t="str">
        <f>IF(Table5[[#This Row],[Activity (Bq)]]="","",Table5[[#This Row],[Activity (Bq)]]/37000000000)</f>
        <v/>
      </c>
      <c r="AC173" s="25" t="s">
        <v>203</v>
      </c>
      <c r="AD173" s="14"/>
      <c r="AE173" s="14"/>
      <c r="AF173" s="14"/>
      <c r="AG173" s="14"/>
    </row>
    <row r="174" spans="3:33">
      <c r="C174" s="15"/>
      <c r="D174" s="26" t="str">
        <f>IF(Table5[[#This Row],[Mass (g)]]="","",Table5[[#This Row],[Mass (g)]]*VLOOKUP(Table5[[#This Row],[Nuclide]],Doedata,4)*37000000000)</f>
        <v/>
      </c>
      <c r="I174" s="10"/>
      <c r="J174" s="22" t="str">
        <f>IF(Table5[[#This Row],[Activity (Bq)]]="","",Table5[[#This Row],[Activity (Bq)]]/37000000000)</f>
        <v/>
      </c>
      <c r="AC174" s="25" t="s">
        <v>204</v>
      </c>
      <c r="AD174" s="14"/>
      <c r="AE174" s="14"/>
      <c r="AF174" s="14"/>
      <c r="AG174" s="14"/>
    </row>
    <row r="175" spans="3:33">
      <c r="C175" s="15"/>
      <c r="D175" s="26" t="str">
        <f>IF(Table5[[#This Row],[Mass (g)]]="","",Table5[[#This Row],[Mass (g)]]*VLOOKUP(Table5[[#This Row],[Nuclide]],Doedata,4)*37000000000)</f>
        <v/>
      </c>
      <c r="I175" s="10"/>
      <c r="J175" s="22" t="str">
        <f>IF(Table5[[#This Row],[Activity (Bq)]]="","",Table5[[#This Row],[Activity (Bq)]]/37000000000)</f>
        <v/>
      </c>
      <c r="AC175" s="25" t="s">
        <v>205</v>
      </c>
      <c r="AD175" s="14"/>
      <c r="AE175" s="14"/>
      <c r="AF175" s="14"/>
      <c r="AG175" s="14"/>
    </row>
    <row r="176" spans="3:33">
      <c r="C176" s="15"/>
      <c r="D176" s="26" t="str">
        <f>IF(Table5[[#This Row],[Mass (g)]]="","",Table5[[#This Row],[Mass (g)]]*VLOOKUP(Table5[[#This Row],[Nuclide]],Doedata,4)*37000000000)</f>
        <v/>
      </c>
      <c r="I176" s="10"/>
      <c r="J176" s="22" t="str">
        <f>IF(Table5[[#This Row],[Activity (Bq)]]="","",Table5[[#This Row],[Activity (Bq)]]/37000000000)</f>
        <v/>
      </c>
      <c r="AC176" s="25" t="s">
        <v>206</v>
      </c>
      <c r="AD176" s="14"/>
      <c r="AE176" s="14"/>
      <c r="AF176" s="14"/>
      <c r="AG176" s="14"/>
    </row>
    <row r="177" spans="3:33">
      <c r="C177" s="15"/>
      <c r="D177" s="26" t="str">
        <f>IF(Table5[[#This Row],[Mass (g)]]="","",Table5[[#This Row],[Mass (g)]]*VLOOKUP(Table5[[#This Row],[Nuclide]],Doedata,4)*37000000000)</f>
        <v/>
      </c>
      <c r="I177" s="10"/>
      <c r="J177" s="22" t="str">
        <f>IF(Table5[[#This Row],[Activity (Bq)]]="","",Table5[[#This Row],[Activity (Bq)]]/37000000000)</f>
        <v/>
      </c>
      <c r="AC177" s="25" t="s">
        <v>207</v>
      </c>
      <c r="AD177" s="14"/>
      <c r="AE177" s="14"/>
      <c r="AF177" s="14"/>
      <c r="AG177" s="14"/>
    </row>
    <row r="178" spans="3:33">
      <c r="C178" s="15"/>
      <c r="D178" s="26" t="str">
        <f>IF(Table5[[#This Row],[Mass (g)]]="","",Table5[[#This Row],[Mass (g)]]*VLOOKUP(Table5[[#This Row],[Nuclide]],Doedata,4)*37000000000)</f>
        <v/>
      </c>
      <c r="I178" s="10"/>
      <c r="J178" s="22" t="str">
        <f>IF(Table5[[#This Row],[Activity (Bq)]]="","",Table5[[#This Row],[Activity (Bq)]]/37000000000)</f>
        <v/>
      </c>
      <c r="AC178" s="25" t="s">
        <v>208</v>
      </c>
      <c r="AD178" s="14"/>
      <c r="AE178" s="14"/>
      <c r="AF178" s="14"/>
      <c r="AG178" s="14"/>
    </row>
    <row r="179" spans="3:33">
      <c r="C179" s="15"/>
      <c r="D179" s="26" t="str">
        <f>IF(Table5[[#This Row],[Mass (g)]]="","",Table5[[#This Row],[Mass (g)]]*VLOOKUP(Table5[[#This Row],[Nuclide]],Doedata,4)*37000000000)</f>
        <v/>
      </c>
      <c r="I179" s="10"/>
      <c r="J179" s="22" t="str">
        <f>IF(Table5[[#This Row],[Activity (Bq)]]="","",Table5[[#This Row],[Activity (Bq)]]/37000000000)</f>
        <v/>
      </c>
      <c r="AC179" s="25" t="s">
        <v>209</v>
      </c>
      <c r="AD179" s="14"/>
      <c r="AE179" s="14"/>
      <c r="AF179" s="14"/>
      <c r="AG179" s="14"/>
    </row>
    <row r="180" spans="3:33">
      <c r="C180" s="15"/>
      <c r="D180" s="26" t="str">
        <f>IF(Table5[[#This Row],[Mass (g)]]="","",Table5[[#This Row],[Mass (g)]]*VLOOKUP(Table5[[#This Row],[Nuclide]],Doedata,4)*37000000000)</f>
        <v/>
      </c>
      <c r="I180" s="10"/>
      <c r="J180" s="22" t="str">
        <f>IF(Table5[[#This Row],[Activity (Bq)]]="","",Table5[[#This Row],[Activity (Bq)]]/37000000000)</f>
        <v/>
      </c>
      <c r="AC180" s="25" t="s">
        <v>210</v>
      </c>
      <c r="AD180" s="14"/>
      <c r="AE180" s="14"/>
      <c r="AF180" s="14"/>
      <c r="AG180" s="14"/>
    </row>
    <row r="181" spans="3:33">
      <c r="C181" s="15"/>
      <c r="D181" s="26" t="str">
        <f>IF(Table5[[#This Row],[Mass (g)]]="","",Table5[[#This Row],[Mass (g)]]*VLOOKUP(Table5[[#This Row],[Nuclide]],Doedata,4)*37000000000)</f>
        <v/>
      </c>
      <c r="I181" s="10"/>
      <c r="J181" s="22" t="str">
        <f>IF(Table5[[#This Row],[Activity (Bq)]]="","",Table5[[#This Row],[Activity (Bq)]]/37000000000)</f>
        <v/>
      </c>
      <c r="AC181" s="25" t="s">
        <v>211</v>
      </c>
      <c r="AD181" s="14"/>
      <c r="AE181" s="14"/>
      <c r="AF181" s="14"/>
      <c r="AG181" s="14"/>
    </row>
    <row r="182" spans="3:33">
      <c r="C182" s="15"/>
      <c r="D182" s="26" t="str">
        <f>IF(Table5[[#This Row],[Mass (g)]]="","",Table5[[#This Row],[Mass (g)]]*VLOOKUP(Table5[[#This Row],[Nuclide]],Doedata,4)*37000000000)</f>
        <v/>
      </c>
      <c r="I182" s="10"/>
      <c r="J182" s="22" t="str">
        <f>IF(Table5[[#This Row],[Activity (Bq)]]="","",Table5[[#This Row],[Activity (Bq)]]/37000000000)</f>
        <v/>
      </c>
      <c r="AC182" s="25" t="s">
        <v>212</v>
      </c>
      <c r="AD182" s="14"/>
      <c r="AE182" s="14"/>
      <c r="AF182" s="14"/>
      <c r="AG182" s="14"/>
    </row>
    <row r="183" spans="3:33">
      <c r="C183" s="15"/>
      <c r="D183" s="26" t="str">
        <f>IF(Table5[[#This Row],[Mass (g)]]="","",Table5[[#This Row],[Mass (g)]]*VLOOKUP(Table5[[#This Row],[Nuclide]],Doedata,4)*37000000000)</f>
        <v/>
      </c>
      <c r="I183" s="10"/>
      <c r="J183" s="22" t="str">
        <f>IF(Table5[[#This Row],[Activity (Bq)]]="","",Table5[[#This Row],[Activity (Bq)]]/37000000000)</f>
        <v/>
      </c>
      <c r="AC183" s="25" t="s">
        <v>213</v>
      </c>
      <c r="AD183" s="14"/>
      <c r="AE183" s="14"/>
      <c r="AF183" s="14"/>
      <c r="AG183" s="14"/>
    </row>
    <row r="184" spans="3:33">
      <c r="C184" s="15"/>
      <c r="D184" s="26" t="str">
        <f>IF(Table5[[#This Row],[Mass (g)]]="","",Table5[[#This Row],[Mass (g)]]*VLOOKUP(Table5[[#This Row],[Nuclide]],Doedata,4)*37000000000)</f>
        <v/>
      </c>
      <c r="I184" s="10"/>
      <c r="J184" s="22" t="str">
        <f>IF(Table5[[#This Row],[Activity (Bq)]]="","",Table5[[#This Row],[Activity (Bq)]]/37000000000)</f>
        <v/>
      </c>
      <c r="AC184" s="25" t="s">
        <v>214</v>
      </c>
      <c r="AD184" s="14"/>
      <c r="AE184" s="14"/>
      <c r="AF184" s="14"/>
      <c r="AG184" s="14"/>
    </row>
    <row r="185" spans="3:33">
      <c r="C185" s="15"/>
      <c r="D185" s="26" t="str">
        <f>IF(Table5[[#This Row],[Mass (g)]]="","",Table5[[#This Row],[Mass (g)]]*VLOOKUP(Table5[[#This Row],[Nuclide]],Doedata,4)*37000000000)</f>
        <v/>
      </c>
      <c r="I185" s="10"/>
      <c r="J185" s="22" t="str">
        <f>IF(Table5[[#This Row],[Activity (Bq)]]="","",Table5[[#This Row],[Activity (Bq)]]/37000000000)</f>
        <v/>
      </c>
      <c r="AC185" s="25" t="s">
        <v>215</v>
      </c>
      <c r="AD185" s="14"/>
      <c r="AE185" s="14"/>
      <c r="AF185" s="14"/>
      <c r="AG185" s="14"/>
    </row>
    <row r="186" spans="3:33">
      <c r="C186" s="15"/>
      <c r="D186" s="26" t="str">
        <f>IF(Table5[[#This Row],[Mass (g)]]="","",Table5[[#This Row],[Mass (g)]]*VLOOKUP(Table5[[#This Row],[Nuclide]],Doedata,4)*37000000000)</f>
        <v/>
      </c>
      <c r="I186" s="10"/>
      <c r="J186" s="22" t="str">
        <f>IF(Table5[[#This Row],[Activity (Bq)]]="","",Table5[[#This Row],[Activity (Bq)]]/37000000000)</f>
        <v/>
      </c>
      <c r="AC186" s="25" t="s">
        <v>216</v>
      </c>
      <c r="AD186" s="14"/>
      <c r="AE186" s="14"/>
      <c r="AF186" s="14"/>
      <c r="AG186" s="14"/>
    </row>
    <row r="187" spans="3:33">
      <c r="C187" s="15"/>
      <c r="D187" s="26" t="str">
        <f>IF(Table5[[#This Row],[Mass (g)]]="","",Table5[[#This Row],[Mass (g)]]*VLOOKUP(Table5[[#This Row],[Nuclide]],Doedata,4)*37000000000)</f>
        <v/>
      </c>
      <c r="I187" s="10"/>
      <c r="J187" s="22" t="str">
        <f>IF(Table5[[#This Row],[Activity (Bq)]]="","",Table5[[#This Row],[Activity (Bq)]]/37000000000)</f>
        <v/>
      </c>
      <c r="AC187" s="25" t="s">
        <v>217</v>
      </c>
      <c r="AD187" s="14"/>
      <c r="AE187" s="14"/>
      <c r="AF187" s="14"/>
      <c r="AG187" s="14"/>
    </row>
    <row r="188" spans="3:33">
      <c r="C188" s="15"/>
      <c r="D188" s="26" t="str">
        <f>IF(Table5[[#This Row],[Mass (g)]]="","",Table5[[#This Row],[Mass (g)]]*VLOOKUP(Table5[[#This Row],[Nuclide]],Doedata,4)*37000000000)</f>
        <v/>
      </c>
      <c r="I188" s="10"/>
      <c r="J188" s="22" t="str">
        <f>IF(Table5[[#This Row],[Activity (Bq)]]="","",Table5[[#This Row],[Activity (Bq)]]/37000000000)</f>
        <v/>
      </c>
      <c r="AC188" s="25" t="s">
        <v>218</v>
      </c>
      <c r="AD188" s="14"/>
      <c r="AE188" s="14"/>
      <c r="AF188" s="14"/>
      <c r="AG188" s="14"/>
    </row>
    <row r="189" spans="3:33">
      <c r="C189" s="15"/>
      <c r="D189" s="26" t="str">
        <f>IF(Table5[[#This Row],[Mass (g)]]="","",Table5[[#This Row],[Mass (g)]]*VLOOKUP(Table5[[#This Row],[Nuclide]],Doedata,4)*37000000000)</f>
        <v/>
      </c>
      <c r="I189" s="10"/>
      <c r="J189" s="22" t="str">
        <f>IF(Table5[[#This Row],[Activity (Bq)]]="","",Table5[[#This Row],[Activity (Bq)]]/37000000000)</f>
        <v/>
      </c>
      <c r="AC189" s="25" t="s">
        <v>219</v>
      </c>
      <c r="AD189" s="14"/>
      <c r="AE189" s="14"/>
      <c r="AF189" s="14"/>
      <c r="AG189" s="14"/>
    </row>
    <row r="190" spans="3:33">
      <c r="C190" s="15"/>
      <c r="D190" s="26" t="str">
        <f>IF(Table5[[#This Row],[Mass (g)]]="","",Table5[[#This Row],[Mass (g)]]*VLOOKUP(Table5[[#This Row],[Nuclide]],Doedata,4)*37000000000)</f>
        <v/>
      </c>
      <c r="I190" s="10"/>
      <c r="J190" s="22" t="str">
        <f>IF(Table5[[#This Row],[Activity (Bq)]]="","",Table5[[#This Row],[Activity (Bq)]]/37000000000)</f>
        <v/>
      </c>
      <c r="AC190" s="25" t="s">
        <v>220</v>
      </c>
      <c r="AD190" s="14"/>
      <c r="AE190" s="14"/>
      <c r="AF190" s="14"/>
      <c r="AG190" s="14"/>
    </row>
    <row r="191" spans="3:33">
      <c r="C191" s="15"/>
      <c r="D191" s="26" t="str">
        <f>IF(Table5[[#This Row],[Mass (g)]]="","",Table5[[#This Row],[Mass (g)]]*VLOOKUP(Table5[[#This Row],[Nuclide]],Doedata,4)*37000000000)</f>
        <v/>
      </c>
      <c r="I191" s="10"/>
      <c r="J191" s="22" t="str">
        <f>IF(Table5[[#This Row],[Activity (Bq)]]="","",Table5[[#This Row],[Activity (Bq)]]/37000000000)</f>
        <v/>
      </c>
      <c r="AC191" s="25" t="s">
        <v>221</v>
      </c>
      <c r="AD191" s="14"/>
      <c r="AE191" s="14"/>
      <c r="AF191" s="14"/>
      <c r="AG191" s="14"/>
    </row>
    <row r="192" spans="3:33">
      <c r="C192" s="15"/>
      <c r="D192" s="26" t="str">
        <f>IF(Table5[[#This Row],[Mass (g)]]="","",Table5[[#This Row],[Mass (g)]]*VLOOKUP(Table5[[#This Row],[Nuclide]],Doedata,4)*37000000000)</f>
        <v/>
      </c>
      <c r="I192" s="10"/>
      <c r="J192" s="22" t="str">
        <f>IF(Table5[[#This Row],[Activity (Bq)]]="","",Table5[[#This Row],[Activity (Bq)]]/37000000000)</f>
        <v/>
      </c>
      <c r="AC192" s="25" t="s">
        <v>222</v>
      </c>
      <c r="AD192" s="14"/>
      <c r="AE192" s="14"/>
      <c r="AF192" s="14"/>
      <c r="AG192" s="14"/>
    </row>
    <row r="193" spans="3:33">
      <c r="C193" s="15"/>
      <c r="D193" s="26" t="str">
        <f>IF(Table5[[#This Row],[Mass (g)]]="","",Table5[[#This Row],[Mass (g)]]*VLOOKUP(Table5[[#This Row],[Nuclide]],Doedata,4)*37000000000)</f>
        <v/>
      </c>
      <c r="I193" s="10"/>
      <c r="J193" s="22" t="str">
        <f>IF(Table5[[#This Row],[Activity (Bq)]]="","",Table5[[#This Row],[Activity (Bq)]]/37000000000)</f>
        <v/>
      </c>
      <c r="AC193" s="25" t="s">
        <v>223</v>
      </c>
      <c r="AD193" s="14"/>
      <c r="AE193" s="14"/>
      <c r="AF193" s="14"/>
      <c r="AG193" s="14"/>
    </row>
    <row r="194" spans="3:33">
      <c r="C194" s="15"/>
      <c r="D194" s="26" t="str">
        <f>IF(Table5[[#This Row],[Mass (g)]]="","",Table5[[#This Row],[Mass (g)]]*VLOOKUP(Table5[[#This Row],[Nuclide]],Doedata,4)*37000000000)</f>
        <v/>
      </c>
      <c r="I194" s="10"/>
      <c r="J194" s="22" t="str">
        <f>IF(Table5[[#This Row],[Activity (Bq)]]="","",Table5[[#This Row],[Activity (Bq)]]/37000000000)</f>
        <v/>
      </c>
      <c r="AC194" s="25" t="s">
        <v>224</v>
      </c>
      <c r="AD194" s="14"/>
      <c r="AE194" s="14"/>
      <c r="AF194" s="14"/>
      <c r="AG194" s="14"/>
    </row>
    <row r="195" spans="3:33">
      <c r="C195" s="15"/>
      <c r="D195" s="26" t="str">
        <f>IF(Table5[[#This Row],[Mass (g)]]="","",Table5[[#This Row],[Mass (g)]]*VLOOKUP(Table5[[#This Row],[Nuclide]],Doedata,4)*37000000000)</f>
        <v/>
      </c>
      <c r="I195" s="10"/>
      <c r="J195" s="22" t="str">
        <f>IF(Table5[[#This Row],[Activity (Bq)]]="","",Table5[[#This Row],[Activity (Bq)]]/37000000000)</f>
        <v/>
      </c>
      <c r="AC195" s="25" t="s">
        <v>225</v>
      </c>
      <c r="AD195" s="14"/>
      <c r="AE195" s="14"/>
      <c r="AF195" s="14"/>
      <c r="AG195" s="14"/>
    </row>
    <row r="196" spans="3:33">
      <c r="C196" s="15"/>
      <c r="D196" s="26" t="str">
        <f>IF(Table5[[#This Row],[Mass (g)]]="","",Table5[[#This Row],[Mass (g)]]*VLOOKUP(Table5[[#This Row],[Nuclide]],Doedata,4)*37000000000)</f>
        <v/>
      </c>
      <c r="I196" s="10"/>
      <c r="J196" s="22" t="str">
        <f>IF(Table5[[#This Row],[Activity (Bq)]]="","",Table5[[#This Row],[Activity (Bq)]]/37000000000)</f>
        <v/>
      </c>
      <c r="AC196" s="25" t="s">
        <v>226</v>
      </c>
      <c r="AD196" s="14"/>
      <c r="AE196" s="14"/>
      <c r="AF196" s="14"/>
      <c r="AG196" s="14"/>
    </row>
    <row r="197" spans="3:33">
      <c r="C197" s="15"/>
      <c r="D197" s="26" t="str">
        <f>IF(Table5[[#This Row],[Mass (g)]]="","",Table5[[#This Row],[Mass (g)]]*VLOOKUP(Table5[[#This Row],[Nuclide]],Doedata,4)*37000000000)</f>
        <v/>
      </c>
      <c r="I197" s="10"/>
      <c r="J197" s="22" t="str">
        <f>IF(Table5[[#This Row],[Activity (Bq)]]="","",Table5[[#This Row],[Activity (Bq)]]/37000000000)</f>
        <v/>
      </c>
      <c r="AC197" s="25" t="s">
        <v>227</v>
      </c>
      <c r="AD197" s="14"/>
      <c r="AE197" s="14"/>
      <c r="AF197" s="14"/>
      <c r="AG197" s="14"/>
    </row>
    <row r="198" spans="3:33">
      <c r="C198" s="15"/>
      <c r="D198" s="26" t="str">
        <f>IF(Table5[[#This Row],[Mass (g)]]="","",Table5[[#This Row],[Mass (g)]]*VLOOKUP(Table5[[#This Row],[Nuclide]],Doedata,4)*37000000000)</f>
        <v/>
      </c>
      <c r="I198" s="10"/>
      <c r="J198" s="22" t="str">
        <f>IF(Table5[[#This Row],[Activity (Bq)]]="","",Table5[[#This Row],[Activity (Bq)]]/37000000000)</f>
        <v/>
      </c>
      <c r="AC198" s="25" t="s">
        <v>228</v>
      </c>
      <c r="AD198" s="14"/>
      <c r="AE198" s="14"/>
      <c r="AF198" s="14"/>
      <c r="AG198" s="14"/>
    </row>
    <row r="199" spans="3:33">
      <c r="C199" s="15"/>
      <c r="D199" s="26" t="str">
        <f>IF(Table5[[#This Row],[Mass (g)]]="","",Table5[[#This Row],[Mass (g)]]*VLOOKUP(Table5[[#This Row],[Nuclide]],Doedata,4)*37000000000)</f>
        <v/>
      </c>
      <c r="I199" s="10"/>
      <c r="J199" s="22" t="str">
        <f>IF(Table5[[#This Row],[Activity (Bq)]]="","",Table5[[#This Row],[Activity (Bq)]]/37000000000)</f>
        <v/>
      </c>
      <c r="AC199" s="25" t="s">
        <v>229</v>
      </c>
      <c r="AD199" s="14"/>
      <c r="AE199" s="14"/>
      <c r="AF199" s="14"/>
      <c r="AG199" s="14"/>
    </row>
    <row r="200" spans="3:33">
      <c r="C200" s="15"/>
      <c r="D200" s="26" t="str">
        <f>IF(Table5[[#This Row],[Mass (g)]]="","",Table5[[#This Row],[Mass (g)]]*VLOOKUP(Table5[[#This Row],[Nuclide]],Doedata,4)*37000000000)</f>
        <v/>
      </c>
      <c r="I200" s="10"/>
      <c r="J200" s="22" t="str">
        <f>IF(Table5[[#This Row],[Activity (Bq)]]="","",Table5[[#This Row],[Activity (Bq)]]/37000000000)</f>
        <v/>
      </c>
      <c r="AC200" s="25" t="s">
        <v>230</v>
      </c>
      <c r="AD200" s="14"/>
      <c r="AE200" s="14"/>
      <c r="AF200" s="14"/>
      <c r="AG200" s="14"/>
    </row>
    <row r="201" spans="3:33">
      <c r="C201" s="15"/>
      <c r="D201" s="26" t="str">
        <f>IF(Table5[[#This Row],[Mass (g)]]="","",Table5[[#This Row],[Mass (g)]]*VLOOKUP(Table5[[#This Row],[Nuclide]],Doedata,4)*37000000000)</f>
        <v/>
      </c>
      <c r="I201" s="10"/>
      <c r="J201" s="22" t="str">
        <f>IF(Table5[[#This Row],[Activity (Bq)]]="","",Table5[[#This Row],[Activity (Bq)]]/37000000000)</f>
        <v/>
      </c>
      <c r="AC201" s="25" t="s">
        <v>231</v>
      </c>
      <c r="AD201" s="14"/>
      <c r="AE201" s="14"/>
      <c r="AF201" s="14"/>
      <c r="AG201" s="14"/>
    </row>
    <row r="202" spans="3:33">
      <c r="C202" s="15"/>
      <c r="D202" s="26" t="str">
        <f>IF(Table5[[#This Row],[Mass (g)]]="","",Table5[[#This Row],[Mass (g)]]*VLOOKUP(Table5[[#This Row],[Nuclide]],Doedata,4)*37000000000)</f>
        <v/>
      </c>
      <c r="I202" s="10"/>
      <c r="J202" s="22" t="str">
        <f>IF(Table5[[#This Row],[Activity (Bq)]]="","",Table5[[#This Row],[Activity (Bq)]]/37000000000)</f>
        <v/>
      </c>
      <c r="AC202" s="25" t="s">
        <v>232</v>
      </c>
      <c r="AD202" s="14"/>
      <c r="AE202" s="14"/>
      <c r="AF202" s="14"/>
      <c r="AG202" s="14"/>
    </row>
    <row r="203" spans="3:33">
      <c r="C203" s="15"/>
      <c r="D203" s="26" t="str">
        <f>IF(Table5[[#This Row],[Mass (g)]]="","",Table5[[#This Row],[Mass (g)]]*VLOOKUP(Table5[[#This Row],[Nuclide]],Doedata,4)*37000000000)</f>
        <v/>
      </c>
      <c r="I203" s="10"/>
      <c r="J203" s="22" t="str">
        <f>IF(Table5[[#This Row],[Activity (Bq)]]="","",Table5[[#This Row],[Activity (Bq)]]/37000000000)</f>
        <v/>
      </c>
      <c r="AC203" s="25" t="s">
        <v>233</v>
      </c>
      <c r="AD203" s="14"/>
      <c r="AE203" s="14"/>
      <c r="AF203" s="14"/>
      <c r="AG203" s="14"/>
    </row>
    <row r="204" spans="3:33">
      <c r="C204" s="15"/>
      <c r="D204" s="26" t="str">
        <f>IF(Table5[[#This Row],[Mass (g)]]="","",Table5[[#This Row],[Mass (g)]]*VLOOKUP(Table5[[#This Row],[Nuclide]],Doedata,4)*37000000000)</f>
        <v/>
      </c>
      <c r="I204" s="10"/>
      <c r="J204" s="22" t="str">
        <f>IF(Table5[[#This Row],[Activity (Bq)]]="","",Table5[[#This Row],[Activity (Bq)]]/37000000000)</f>
        <v/>
      </c>
      <c r="AC204" s="25" t="s">
        <v>234</v>
      </c>
      <c r="AD204" s="14"/>
      <c r="AE204" s="14"/>
      <c r="AF204" s="14"/>
      <c r="AG204" s="14"/>
    </row>
    <row r="205" spans="3:33">
      <c r="C205" s="15"/>
      <c r="D205" s="26" t="str">
        <f>IF(Table5[[#This Row],[Mass (g)]]="","",Table5[[#This Row],[Mass (g)]]*VLOOKUP(Table5[[#This Row],[Nuclide]],Doedata,4)*37000000000)</f>
        <v/>
      </c>
      <c r="I205" s="10"/>
      <c r="J205" s="22" t="str">
        <f>IF(Table5[[#This Row],[Activity (Bq)]]="","",Table5[[#This Row],[Activity (Bq)]]/37000000000)</f>
        <v/>
      </c>
      <c r="AC205" s="25" t="s">
        <v>235</v>
      </c>
      <c r="AD205" s="14"/>
      <c r="AE205" s="14"/>
      <c r="AF205" s="14"/>
      <c r="AG205" s="14"/>
    </row>
    <row r="206" spans="3:33">
      <c r="C206" s="15"/>
      <c r="D206" s="26" t="str">
        <f>IF(Table5[[#This Row],[Mass (g)]]="","",Table5[[#This Row],[Mass (g)]]*VLOOKUP(Table5[[#This Row],[Nuclide]],Doedata,4)*37000000000)</f>
        <v/>
      </c>
      <c r="I206" s="10"/>
      <c r="J206" s="22" t="str">
        <f>IF(Table5[[#This Row],[Activity (Bq)]]="","",Table5[[#This Row],[Activity (Bq)]]/37000000000)</f>
        <v/>
      </c>
      <c r="AC206" s="25" t="s">
        <v>236</v>
      </c>
      <c r="AD206" s="14"/>
      <c r="AE206" s="14"/>
      <c r="AF206" s="14"/>
      <c r="AG206" s="14"/>
    </row>
    <row r="207" spans="3:33">
      <c r="C207" s="15"/>
      <c r="D207" s="26" t="str">
        <f>IF(Table5[[#This Row],[Mass (g)]]="","",Table5[[#This Row],[Mass (g)]]*VLOOKUP(Table5[[#This Row],[Nuclide]],Doedata,4)*37000000000)</f>
        <v/>
      </c>
      <c r="I207" s="10"/>
      <c r="J207" s="22" t="str">
        <f>IF(Table5[[#This Row],[Activity (Bq)]]="","",Table5[[#This Row],[Activity (Bq)]]/37000000000)</f>
        <v/>
      </c>
      <c r="AC207" s="25" t="s">
        <v>237</v>
      </c>
      <c r="AD207" s="14"/>
      <c r="AE207" s="14"/>
      <c r="AF207" s="14"/>
      <c r="AG207" s="14"/>
    </row>
    <row r="208" spans="3:33">
      <c r="C208" s="15"/>
      <c r="D208" s="26" t="str">
        <f>IF(Table5[[#This Row],[Mass (g)]]="","",Table5[[#This Row],[Mass (g)]]*VLOOKUP(Table5[[#This Row],[Nuclide]],Doedata,4)*37000000000)</f>
        <v/>
      </c>
      <c r="I208" s="10"/>
      <c r="J208" s="22" t="str">
        <f>IF(Table5[[#This Row],[Activity (Bq)]]="","",Table5[[#This Row],[Activity (Bq)]]/37000000000)</f>
        <v/>
      </c>
      <c r="AC208" s="25" t="s">
        <v>238</v>
      </c>
      <c r="AD208" s="14"/>
      <c r="AE208" s="14"/>
      <c r="AF208" s="14"/>
      <c r="AG208" s="14"/>
    </row>
    <row r="209" spans="3:33">
      <c r="C209" s="15"/>
      <c r="D209" s="26" t="str">
        <f>IF(Table5[[#This Row],[Mass (g)]]="","",Table5[[#This Row],[Mass (g)]]*VLOOKUP(Table5[[#This Row],[Nuclide]],Doedata,4)*37000000000)</f>
        <v/>
      </c>
      <c r="I209" s="10"/>
      <c r="J209" s="22" t="str">
        <f>IF(Table5[[#This Row],[Activity (Bq)]]="","",Table5[[#This Row],[Activity (Bq)]]/37000000000)</f>
        <v/>
      </c>
      <c r="AC209" s="25" t="s">
        <v>239</v>
      </c>
      <c r="AD209" s="14"/>
      <c r="AE209" s="14"/>
      <c r="AF209" s="14"/>
      <c r="AG209" s="14"/>
    </row>
    <row r="210" spans="3:33">
      <c r="C210" s="15"/>
      <c r="D210" s="26" t="str">
        <f>IF(Table5[[#This Row],[Mass (g)]]="","",Table5[[#This Row],[Mass (g)]]*VLOOKUP(Table5[[#This Row],[Nuclide]],Doedata,4)*37000000000)</f>
        <v/>
      </c>
      <c r="I210" s="10"/>
      <c r="J210" s="22" t="str">
        <f>IF(Table5[[#This Row],[Activity (Bq)]]="","",Table5[[#This Row],[Activity (Bq)]]/37000000000)</f>
        <v/>
      </c>
      <c r="AC210" s="25" t="s">
        <v>240</v>
      </c>
      <c r="AD210" s="14"/>
      <c r="AE210" s="14"/>
      <c r="AF210" s="14"/>
      <c r="AG210" s="14"/>
    </row>
    <row r="211" spans="3:33">
      <c r="D211" s="14"/>
      <c r="AC211" s="25" t="s">
        <v>241</v>
      </c>
      <c r="AD211" s="14"/>
      <c r="AE211" s="14"/>
      <c r="AF211" s="14"/>
      <c r="AG211" s="14"/>
    </row>
    <row r="212" spans="3:33">
      <c r="D212" s="14"/>
      <c r="AC212" s="25" t="s">
        <v>242</v>
      </c>
      <c r="AD212" s="14"/>
      <c r="AE212" s="14"/>
      <c r="AF212" s="14"/>
      <c r="AG212" s="14"/>
    </row>
    <row r="213" spans="3:33">
      <c r="D213" s="14"/>
      <c r="AC213" s="25" t="s">
        <v>243</v>
      </c>
      <c r="AD213" s="14"/>
      <c r="AE213" s="14"/>
      <c r="AF213" s="14"/>
      <c r="AG213" s="14"/>
    </row>
    <row r="214" spans="3:33">
      <c r="D214" s="14"/>
      <c r="AC214" s="25" t="s">
        <v>243</v>
      </c>
      <c r="AD214" s="14"/>
      <c r="AE214" s="14"/>
      <c r="AF214" s="14"/>
      <c r="AG214" s="14"/>
    </row>
    <row r="215" spans="3:33">
      <c r="D215" s="14"/>
      <c r="AC215" s="25" t="s">
        <v>246</v>
      </c>
      <c r="AD215" s="14"/>
      <c r="AE215" s="14"/>
      <c r="AF215" s="14"/>
      <c r="AG215" s="14"/>
    </row>
    <row r="216" spans="3:33">
      <c r="D216" s="14"/>
      <c r="AC216" s="25" t="s">
        <v>247</v>
      </c>
      <c r="AD216" s="14"/>
      <c r="AE216" s="14"/>
      <c r="AF216" s="14"/>
      <c r="AG216" s="14"/>
    </row>
    <row r="217" spans="3:33">
      <c r="D217" s="14"/>
      <c r="AC217" s="25" t="s">
        <v>248</v>
      </c>
      <c r="AD217" s="14"/>
      <c r="AE217" s="14"/>
      <c r="AF217" s="14"/>
      <c r="AG217" s="14"/>
    </row>
    <row r="218" spans="3:33">
      <c r="D218" s="14"/>
      <c r="AC218" s="25" t="s">
        <v>249</v>
      </c>
      <c r="AD218" s="14"/>
      <c r="AE218" s="14"/>
      <c r="AF218" s="14"/>
      <c r="AG218" s="14"/>
    </row>
    <row r="219" spans="3:33">
      <c r="D219" s="14"/>
      <c r="AC219" s="25" t="s">
        <v>250</v>
      </c>
      <c r="AD219" s="14"/>
      <c r="AE219" s="14"/>
      <c r="AF219" s="14"/>
      <c r="AG219" s="14"/>
    </row>
    <row r="220" spans="3:33">
      <c r="D220" s="14"/>
      <c r="AC220" s="25" t="s">
        <v>251</v>
      </c>
      <c r="AD220" s="14"/>
      <c r="AE220" s="14"/>
      <c r="AF220" s="14"/>
      <c r="AG220" s="14"/>
    </row>
    <row r="221" spans="3:33">
      <c r="D221" s="14"/>
      <c r="AC221" s="25" t="s">
        <v>252</v>
      </c>
      <c r="AD221" s="14"/>
      <c r="AE221" s="14"/>
      <c r="AF221" s="14"/>
      <c r="AG221" s="14"/>
    </row>
    <row r="222" spans="3:33">
      <c r="D222" s="14"/>
      <c r="AC222" s="25" t="s">
        <v>253</v>
      </c>
      <c r="AD222" s="14"/>
      <c r="AE222" s="14"/>
      <c r="AF222" s="14"/>
      <c r="AG222" s="14"/>
    </row>
    <row r="223" spans="3:33">
      <c r="D223" s="14"/>
      <c r="AC223" s="25" t="s">
        <v>254</v>
      </c>
      <c r="AD223" s="14"/>
      <c r="AE223" s="14"/>
      <c r="AF223" s="14"/>
      <c r="AG223" s="14"/>
    </row>
    <row r="224" spans="3:33">
      <c r="D224" s="14"/>
      <c r="AC224" s="25" t="s">
        <v>255</v>
      </c>
      <c r="AD224" s="14"/>
      <c r="AE224" s="14"/>
      <c r="AF224" s="14"/>
      <c r="AG224" s="14"/>
    </row>
    <row r="225" spans="4:33">
      <c r="D225" s="14"/>
      <c r="AC225" s="25" t="s">
        <v>256</v>
      </c>
      <c r="AD225" s="14"/>
      <c r="AE225" s="14"/>
      <c r="AF225" s="14"/>
      <c r="AG225" s="14"/>
    </row>
    <row r="226" spans="4:33">
      <c r="D226" s="14"/>
      <c r="AC226" s="25" t="s">
        <v>257</v>
      </c>
      <c r="AD226" s="14"/>
      <c r="AE226" s="14"/>
      <c r="AF226" s="14"/>
      <c r="AG226" s="14"/>
    </row>
    <row r="227" spans="4:33">
      <c r="D227" s="14"/>
      <c r="AC227" s="25" t="s">
        <v>258</v>
      </c>
      <c r="AD227" s="14"/>
      <c r="AE227" s="14"/>
      <c r="AF227" s="14"/>
      <c r="AG227" s="14"/>
    </row>
    <row r="228" spans="4:33">
      <c r="D228" s="14"/>
      <c r="AC228" s="25" t="s">
        <v>259</v>
      </c>
      <c r="AD228" s="14"/>
      <c r="AE228" s="14"/>
      <c r="AF228" s="14"/>
      <c r="AG228" s="14"/>
    </row>
    <row r="229" spans="4:33">
      <c r="D229" s="14"/>
      <c r="AC229" s="25" t="s">
        <v>260</v>
      </c>
      <c r="AD229" s="14"/>
      <c r="AE229" s="14"/>
      <c r="AF229" s="14"/>
      <c r="AG229" s="14"/>
    </row>
    <row r="230" spans="4:33">
      <c r="D230" s="14"/>
      <c r="AC230" s="25" t="s">
        <v>261</v>
      </c>
      <c r="AD230" s="14"/>
      <c r="AE230" s="14"/>
      <c r="AF230" s="14"/>
      <c r="AG230" s="14"/>
    </row>
    <row r="231" spans="4:33">
      <c r="D231" s="14"/>
      <c r="AC231" s="25" t="s">
        <v>262</v>
      </c>
      <c r="AD231" s="14"/>
      <c r="AE231" s="14"/>
      <c r="AF231" s="14"/>
      <c r="AG231" s="14"/>
    </row>
    <row r="232" spans="4:33">
      <c r="D232" s="14"/>
      <c r="AC232" s="25" t="s">
        <v>263</v>
      </c>
      <c r="AD232" s="14"/>
      <c r="AE232" s="14"/>
      <c r="AF232" s="14"/>
      <c r="AG232" s="14"/>
    </row>
    <row r="233" spans="4:33">
      <c r="D233" s="14"/>
      <c r="AC233" s="25" t="s">
        <v>264</v>
      </c>
      <c r="AD233" s="14"/>
      <c r="AE233" s="14"/>
      <c r="AF233" s="14"/>
      <c r="AG233" s="14"/>
    </row>
    <row r="234" spans="4:33">
      <c r="D234" s="14"/>
      <c r="AC234" s="25" t="s">
        <v>265</v>
      </c>
      <c r="AD234" s="14"/>
      <c r="AE234" s="14"/>
      <c r="AF234" s="14"/>
      <c r="AG234" s="14"/>
    </row>
    <row r="235" spans="4:33">
      <c r="D235" s="14"/>
      <c r="AC235" s="25" t="s">
        <v>266</v>
      </c>
      <c r="AD235" s="14"/>
      <c r="AE235" s="14"/>
      <c r="AF235" s="14"/>
      <c r="AG235" s="14"/>
    </row>
    <row r="236" spans="4:33">
      <c r="D236" s="14"/>
      <c r="AC236" s="25" t="s">
        <v>267</v>
      </c>
      <c r="AD236" s="14"/>
      <c r="AE236" s="14"/>
      <c r="AF236" s="14"/>
      <c r="AG236" s="14"/>
    </row>
    <row r="237" spans="4:33">
      <c r="D237" s="14"/>
      <c r="AC237" s="25" t="s">
        <v>268</v>
      </c>
      <c r="AD237" s="14"/>
      <c r="AE237" s="14"/>
      <c r="AF237" s="14"/>
      <c r="AG237" s="14"/>
    </row>
    <row r="238" spans="4:33">
      <c r="D238" s="14"/>
      <c r="AC238" s="25" t="s">
        <v>269</v>
      </c>
      <c r="AD238" s="14"/>
      <c r="AE238" s="14"/>
      <c r="AF238" s="14"/>
      <c r="AG238" s="14"/>
    </row>
    <row r="239" spans="4:33">
      <c r="D239" s="14"/>
      <c r="AC239" s="25" t="s">
        <v>270</v>
      </c>
      <c r="AD239" s="14"/>
      <c r="AE239" s="14"/>
      <c r="AF239" s="14"/>
      <c r="AG239" s="14"/>
    </row>
    <row r="240" spans="4:33">
      <c r="D240" s="14"/>
      <c r="AC240" s="25" t="s">
        <v>271</v>
      </c>
      <c r="AD240" s="14"/>
      <c r="AE240" s="14"/>
      <c r="AF240" s="14"/>
      <c r="AG240" s="14"/>
    </row>
    <row r="241" spans="4:33">
      <c r="D241" s="14"/>
      <c r="AC241" s="25" t="s">
        <v>272</v>
      </c>
      <c r="AD241" s="14"/>
      <c r="AE241" s="14"/>
      <c r="AF241" s="14"/>
      <c r="AG241" s="14"/>
    </row>
    <row r="242" spans="4:33">
      <c r="D242" s="14"/>
      <c r="AC242" s="25" t="s">
        <v>273</v>
      </c>
      <c r="AD242" s="14"/>
      <c r="AE242" s="14"/>
      <c r="AF242" s="14"/>
      <c r="AG242" s="14"/>
    </row>
    <row r="243" spans="4:33">
      <c r="D243" s="14"/>
      <c r="AC243" s="25" t="s">
        <v>274</v>
      </c>
      <c r="AD243" s="14"/>
      <c r="AE243" s="14"/>
      <c r="AF243" s="14"/>
      <c r="AG243" s="14"/>
    </row>
    <row r="244" spans="4:33">
      <c r="D244" s="14"/>
      <c r="AC244" s="25" t="s">
        <v>275</v>
      </c>
      <c r="AD244" s="14"/>
      <c r="AE244" s="14"/>
      <c r="AF244" s="14"/>
      <c r="AG244" s="14"/>
    </row>
    <row r="245" spans="4:33">
      <c r="D245" s="14"/>
      <c r="AC245" s="25" t="s">
        <v>276</v>
      </c>
      <c r="AD245" s="14"/>
      <c r="AE245" s="14"/>
      <c r="AF245" s="14"/>
      <c r="AG245" s="14"/>
    </row>
    <row r="246" spans="4:33">
      <c r="D246" s="14"/>
      <c r="AC246" s="25" t="s">
        <v>277</v>
      </c>
      <c r="AD246" s="14"/>
      <c r="AE246" s="14"/>
      <c r="AF246" s="14"/>
      <c r="AG246" s="14"/>
    </row>
    <row r="247" spans="4:33">
      <c r="D247" s="14"/>
      <c r="AC247" s="25" t="s">
        <v>278</v>
      </c>
      <c r="AD247" s="14"/>
      <c r="AE247" s="14"/>
      <c r="AF247" s="14"/>
      <c r="AG247" s="14"/>
    </row>
    <row r="248" spans="4:33">
      <c r="D248" s="14"/>
      <c r="AC248" s="25" t="s">
        <v>279</v>
      </c>
      <c r="AD248" s="14"/>
      <c r="AE248" s="14"/>
      <c r="AF248" s="14"/>
      <c r="AG248" s="14"/>
    </row>
    <row r="249" spans="4:33">
      <c r="D249" s="14"/>
      <c r="AC249" s="25" t="s">
        <v>280</v>
      </c>
      <c r="AD249" s="14"/>
      <c r="AE249" s="14"/>
      <c r="AF249" s="14"/>
      <c r="AG249" s="14"/>
    </row>
    <row r="250" spans="4:33">
      <c r="D250" s="14"/>
      <c r="AC250" s="25" t="s">
        <v>281</v>
      </c>
      <c r="AD250" s="14"/>
      <c r="AE250" s="14"/>
      <c r="AF250" s="14"/>
      <c r="AG250" s="14"/>
    </row>
    <row r="251" spans="4:33">
      <c r="D251" s="14"/>
      <c r="AC251" s="25" t="s">
        <v>282</v>
      </c>
      <c r="AD251" s="14"/>
      <c r="AE251" s="14"/>
      <c r="AF251" s="14"/>
      <c r="AG251" s="14"/>
    </row>
    <row r="252" spans="4:33">
      <c r="D252" s="14"/>
      <c r="AC252" s="25" t="s">
        <v>283</v>
      </c>
      <c r="AD252" s="14"/>
      <c r="AE252" s="14"/>
      <c r="AF252" s="14"/>
      <c r="AG252" s="14"/>
    </row>
    <row r="253" spans="4:33">
      <c r="D253" s="14"/>
      <c r="AC253" s="25" t="s">
        <v>284</v>
      </c>
      <c r="AD253" s="14"/>
      <c r="AE253" s="14"/>
      <c r="AF253" s="14"/>
      <c r="AG253" s="14"/>
    </row>
    <row r="254" spans="4:33">
      <c r="D254" s="14"/>
      <c r="AC254" s="25" t="s">
        <v>285</v>
      </c>
      <c r="AD254" s="14"/>
      <c r="AE254" s="14"/>
      <c r="AF254" s="14"/>
      <c r="AG254" s="14"/>
    </row>
    <row r="255" spans="4:33">
      <c r="D255" s="14"/>
      <c r="AC255" s="25" t="s">
        <v>286</v>
      </c>
      <c r="AD255" s="14"/>
      <c r="AE255" s="14"/>
      <c r="AF255" s="14"/>
      <c r="AG255" s="14"/>
    </row>
    <row r="256" spans="4:33">
      <c r="D256" s="14"/>
      <c r="AC256" s="25" t="s">
        <v>287</v>
      </c>
      <c r="AD256" s="14"/>
      <c r="AE256" s="14"/>
      <c r="AF256" s="14"/>
      <c r="AG256" s="14"/>
    </row>
    <row r="257" spans="4:33">
      <c r="D257" s="14"/>
      <c r="AC257" s="25" t="s">
        <v>288</v>
      </c>
      <c r="AD257" s="14"/>
      <c r="AE257" s="14"/>
      <c r="AF257" s="14"/>
      <c r="AG257" s="14"/>
    </row>
    <row r="258" spans="4:33">
      <c r="D258" s="14"/>
      <c r="AC258" s="25" t="s">
        <v>289</v>
      </c>
      <c r="AD258" s="14"/>
      <c r="AE258" s="14"/>
      <c r="AF258" s="14"/>
      <c r="AG258" s="14"/>
    </row>
    <row r="259" spans="4:33">
      <c r="D259" s="14"/>
      <c r="AC259" s="25" t="s">
        <v>290</v>
      </c>
      <c r="AD259" s="14"/>
      <c r="AE259" s="14"/>
      <c r="AF259" s="14"/>
      <c r="AG259" s="14"/>
    </row>
    <row r="260" spans="4:33">
      <c r="D260" s="14"/>
      <c r="AC260" s="25" t="s">
        <v>291</v>
      </c>
      <c r="AD260" s="14"/>
      <c r="AE260" s="14"/>
      <c r="AF260" s="14"/>
      <c r="AG260" s="14"/>
    </row>
    <row r="261" spans="4:33">
      <c r="D261" s="14"/>
      <c r="AC261" s="25" t="s">
        <v>292</v>
      </c>
      <c r="AD261" s="14"/>
      <c r="AE261" s="14"/>
      <c r="AF261" s="14"/>
      <c r="AG261" s="14"/>
    </row>
    <row r="262" spans="4:33">
      <c r="D262" s="14"/>
      <c r="AC262" s="25" t="s">
        <v>293</v>
      </c>
      <c r="AD262" s="14"/>
      <c r="AE262" s="14"/>
      <c r="AF262" s="14"/>
      <c r="AG262" s="14"/>
    </row>
    <row r="263" spans="4:33">
      <c r="D263" s="14"/>
      <c r="AC263" s="25" t="s">
        <v>294</v>
      </c>
      <c r="AD263" s="14"/>
      <c r="AE263" s="14"/>
      <c r="AF263" s="14"/>
      <c r="AG263" s="14"/>
    </row>
    <row r="264" spans="4:33">
      <c r="D264" s="14"/>
      <c r="AC264" s="25" t="s">
        <v>295</v>
      </c>
      <c r="AD264" s="14"/>
      <c r="AE264" s="14"/>
      <c r="AF264" s="14"/>
      <c r="AG264" s="14"/>
    </row>
    <row r="265" spans="4:33">
      <c r="D265" s="14"/>
      <c r="AC265" s="25" t="s">
        <v>296</v>
      </c>
      <c r="AD265" s="14"/>
      <c r="AE265" s="14"/>
      <c r="AF265" s="14"/>
      <c r="AG265" s="14"/>
    </row>
    <row r="266" spans="4:33">
      <c r="D266" s="14"/>
      <c r="AC266" s="25" t="s">
        <v>297</v>
      </c>
      <c r="AD266" s="14"/>
      <c r="AE266" s="14"/>
      <c r="AF266" s="14"/>
      <c r="AG266" s="14"/>
    </row>
    <row r="267" spans="4:33">
      <c r="D267" s="14"/>
      <c r="AC267" s="25" t="s">
        <v>298</v>
      </c>
      <c r="AD267" s="14"/>
      <c r="AE267" s="14"/>
      <c r="AF267" s="14"/>
      <c r="AG267" s="14"/>
    </row>
    <row r="268" spans="4:33">
      <c r="D268" s="14"/>
      <c r="AC268" s="25" t="s">
        <v>299</v>
      </c>
      <c r="AD268" s="14"/>
      <c r="AE268" s="14"/>
      <c r="AF268" s="14"/>
      <c r="AG268" s="14"/>
    </row>
    <row r="269" spans="4:33">
      <c r="D269" s="14"/>
      <c r="AC269" s="25" t="s">
        <v>300</v>
      </c>
      <c r="AD269" s="14"/>
      <c r="AE269" s="14"/>
      <c r="AF269" s="14"/>
      <c r="AG269" s="14"/>
    </row>
    <row r="270" spans="4:33">
      <c r="D270" s="14"/>
      <c r="AC270" s="25" t="s">
        <v>301</v>
      </c>
      <c r="AD270" s="14"/>
      <c r="AE270" s="14"/>
      <c r="AF270" s="14"/>
      <c r="AG270" s="14"/>
    </row>
    <row r="271" spans="4:33">
      <c r="D271" s="14"/>
      <c r="AC271" s="25" t="s">
        <v>302</v>
      </c>
      <c r="AD271" s="14"/>
      <c r="AE271" s="14"/>
      <c r="AF271" s="14"/>
      <c r="AG271" s="14"/>
    </row>
    <row r="272" spans="4:33">
      <c r="D272" s="14"/>
      <c r="AC272" s="25" t="s">
        <v>303</v>
      </c>
      <c r="AD272" s="14"/>
      <c r="AE272" s="14"/>
      <c r="AF272" s="14"/>
      <c r="AG272" s="14"/>
    </row>
    <row r="273" spans="4:33">
      <c r="D273" s="14"/>
      <c r="AC273" s="25" t="s">
        <v>304</v>
      </c>
      <c r="AD273" s="14"/>
      <c r="AE273" s="14"/>
      <c r="AF273" s="14"/>
      <c r="AG273" s="14"/>
    </row>
    <row r="274" spans="4:33">
      <c r="D274" s="14"/>
      <c r="AC274" s="25" t="s">
        <v>305</v>
      </c>
      <c r="AD274" s="14"/>
      <c r="AE274" s="14"/>
      <c r="AF274" s="14"/>
      <c r="AG274" s="14"/>
    </row>
    <row r="275" spans="4:33">
      <c r="D275" s="14"/>
      <c r="AC275" s="25" t="s">
        <v>306</v>
      </c>
      <c r="AD275" s="14"/>
      <c r="AE275" s="14"/>
      <c r="AF275" s="14"/>
      <c r="AG275" s="14"/>
    </row>
    <row r="276" spans="4:33">
      <c r="D276" s="14"/>
      <c r="AC276" s="25" t="s">
        <v>307</v>
      </c>
      <c r="AD276" s="14"/>
      <c r="AE276" s="14"/>
      <c r="AF276" s="14"/>
      <c r="AG276" s="14"/>
    </row>
    <row r="277" spans="4:33">
      <c r="D277" s="14"/>
      <c r="AC277" s="25" t="s">
        <v>308</v>
      </c>
      <c r="AD277" s="14"/>
      <c r="AE277" s="14"/>
      <c r="AF277" s="14"/>
      <c r="AG277" s="14"/>
    </row>
    <row r="278" spans="4:33">
      <c r="D278" s="14"/>
      <c r="AC278" s="25" t="s">
        <v>309</v>
      </c>
      <c r="AD278" s="14"/>
      <c r="AE278" s="14"/>
      <c r="AF278" s="14"/>
      <c r="AG278" s="14"/>
    </row>
    <row r="279" spans="4:33">
      <c r="D279" s="14"/>
      <c r="AC279" s="25" t="s">
        <v>310</v>
      </c>
      <c r="AD279" s="14"/>
      <c r="AE279" s="14"/>
      <c r="AF279" s="14"/>
      <c r="AG279" s="14"/>
    </row>
    <row r="280" spans="4:33">
      <c r="D280" s="14"/>
      <c r="AC280" s="25" t="s">
        <v>311</v>
      </c>
      <c r="AD280" s="14"/>
      <c r="AE280" s="14"/>
      <c r="AF280" s="14"/>
      <c r="AG280" s="14"/>
    </row>
    <row r="281" spans="4:33">
      <c r="D281" s="14"/>
      <c r="AC281" s="25" t="s">
        <v>312</v>
      </c>
      <c r="AD281" s="14"/>
      <c r="AE281" s="14"/>
      <c r="AF281" s="14"/>
      <c r="AG281" s="14"/>
    </row>
    <row r="282" spans="4:33">
      <c r="D282" s="14"/>
      <c r="AC282" s="25" t="s">
        <v>313</v>
      </c>
      <c r="AD282" s="14"/>
      <c r="AE282" s="14"/>
      <c r="AF282" s="14"/>
      <c r="AG282" s="14"/>
    </row>
    <row r="283" spans="4:33">
      <c r="D283" s="14"/>
      <c r="AC283" s="25" t="s">
        <v>314</v>
      </c>
      <c r="AD283" s="14"/>
      <c r="AE283" s="14"/>
      <c r="AF283" s="14"/>
      <c r="AG283" s="14"/>
    </row>
    <row r="284" spans="4:33">
      <c r="D284" s="14"/>
      <c r="AC284" s="25" t="s">
        <v>315</v>
      </c>
      <c r="AD284" s="14"/>
      <c r="AE284" s="14"/>
      <c r="AF284" s="14"/>
      <c r="AG284" s="14"/>
    </row>
    <row r="285" spans="4:33">
      <c r="D285" s="14"/>
      <c r="AC285" s="25" t="s">
        <v>316</v>
      </c>
      <c r="AD285" s="14"/>
      <c r="AE285" s="14"/>
      <c r="AF285" s="14"/>
      <c r="AG285" s="14"/>
    </row>
    <row r="286" spans="4:33">
      <c r="D286" s="14"/>
      <c r="AC286" s="25" t="s">
        <v>317</v>
      </c>
      <c r="AD286" s="14"/>
      <c r="AE286" s="14"/>
      <c r="AF286" s="14"/>
      <c r="AG286" s="14"/>
    </row>
    <row r="287" spans="4:33">
      <c r="D287" s="14"/>
      <c r="AC287" s="25" t="s">
        <v>318</v>
      </c>
      <c r="AD287" s="14"/>
      <c r="AE287" s="14"/>
      <c r="AF287" s="14"/>
      <c r="AG287" s="14"/>
    </row>
    <row r="288" spans="4:33">
      <c r="D288" s="14"/>
      <c r="AC288" s="25" t="s">
        <v>319</v>
      </c>
      <c r="AD288" s="14"/>
      <c r="AE288" s="14"/>
      <c r="AF288" s="14"/>
      <c r="AG288" s="14"/>
    </row>
    <row r="289" spans="4:33">
      <c r="D289" s="14"/>
      <c r="AC289" s="25" t="s">
        <v>320</v>
      </c>
      <c r="AD289" s="14"/>
      <c r="AE289" s="14"/>
      <c r="AF289" s="14"/>
      <c r="AG289" s="14"/>
    </row>
    <row r="290" spans="4:33">
      <c r="D290" s="14"/>
      <c r="AC290" s="25" t="s">
        <v>321</v>
      </c>
      <c r="AD290" s="14"/>
      <c r="AE290" s="14"/>
      <c r="AF290" s="14"/>
      <c r="AG290" s="14"/>
    </row>
    <row r="291" spans="4:33">
      <c r="D291" s="14"/>
      <c r="AC291" s="25" t="s">
        <v>322</v>
      </c>
      <c r="AD291" s="14"/>
      <c r="AE291" s="14"/>
      <c r="AF291" s="14"/>
      <c r="AG291" s="14"/>
    </row>
    <row r="292" spans="4:33">
      <c r="D292" s="14"/>
      <c r="AC292" s="25" t="s">
        <v>323</v>
      </c>
      <c r="AD292" s="14"/>
      <c r="AE292" s="14"/>
      <c r="AF292" s="14"/>
      <c r="AG292" s="14"/>
    </row>
    <row r="293" spans="4:33">
      <c r="D293" s="14"/>
      <c r="AC293" s="25" t="s">
        <v>324</v>
      </c>
      <c r="AD293" s="14"/>
      <c r="AE293" s="14"/>
      <c r="AF293" s="14"/>
      <c r="AG293" s="14"/>
    </row>
    <row r="294" spans="4:33">
      <c r="D294" s="14"/>
      <c r="AC294" s="25" t="s">
        <v>325</v>
      </c>
      <c r="AD294" s="14"/>
      <c r="AE294" s="14"/>
      <c r="AF294" s="14"/>
      <c r="AG294" s="14"/>
    </row>
    <row r="295" spans="4:33">
      <c r="D295" s="14"/>
      <c r="AC295" s="25" t="s">
        <v>326</v>
      </c>
      <c r="AD295" s="14"/>
      <c r="AE295" s="14"/>
      <c r="AF295" s="14"/>
      <c r="AG295" s="14"/>
    </row>
    <row r="296" spans="4:33">
      <c r="D296" s="14"/>
      <c r="AC296" s="25" t="s">
        <v>327</v>
      </c>
      <c r="AD296" s="14"/>
      <c r="AE296" s="14"/>
      <c r="AF296" s="14"/>
      <c r="AG296" s="14"/>
    </row>
    <row r="297" spans="4:33">
      <c r="D297" s="14"/>
      <c r="AC297" s="25" t="s">
        <v>328</v>
      </c>
      <c r="AD297" s="14"/>
      <c r="AE297" s="14"/>
      <c r="AF297" s="14"/>
      <c r="AG297" s="14"/>
    </row>
    <row r="298" spans="4:33">
      <c r="D298" s="14"/>
      <c r="AC298" s="25" t="s">
        <v>329</v>
      </c>
      <c r="AD298" s="14"/>
      <c r="AE298" s="14"/>
      <c r="AF298" s="14"/>
      <c r="AG298" s="14"/>
    </row>
    <row r="299" spans="4:33">
      <c r="D299" s="14"/>
      <c r="AC299" s="25" t="s">
        <v>330</v>
      </c>
      <c r="AD299" s="14"/>
      <c r="AE299" s="14"/>
      <c r="AF299" s="14"/>
      <c r="AG299" s="14"/>
    </row>
    <row r="300" spans="4:33">
      <c r="D300" s="14"/>
      <c r="AC300" s="25" t="s">
        <v>331</v>
      </c>
      <c r="AD300" s="14"/>
      <c r="AE300" s="14"/>
      <c r="AF300" s="14"/>
      <c r="AG300" s="14"/>
    </row>
    <row r="301" spans="4:33">
      <c r="D301" s="14"/>
      <c r="AC301" s="25" t="s">
        <v>332</v>
      </c>
      <c r="AD301" s="14"/>
      <c r="AE301" s="14"/>
      <c r="AF301" s="14"/>
      <c r="AG301" s="14"/>
    </row>
    <row r="302" spans="4:33">
      <c r="D302" s="14"/>
      <c r="AC302" s="25" t="s">
        <v>333</v>
      </c>
      <c r="AD302" s="14"/>
      <c r="AE302" s="14"/>
      <c r="AF302" s="14"/>
      <c r="AG302" s="14"/>
    </row>
    <row r="303" spans="4:33">
      <c r="D303" s="14"/>
      <c r="AC303" s="25" t="s">
        <v>334</v>
      </c>
      <c r="AD303" s="14"/>
      <c r="AE303" s="14"/>
      <c r="AF303" s="14"/>
      <c r="AG303" s="14"/>
    </row>
    <row r="304" spans="4:33">
      <c r="D304" s="14"/>
      <c r="AC304" s="25" t="s">
        <v>335</v>
      </c>
      <c r="AD304" s="14"/>
      <c r="AE304" s="14"/>
      <c r="AF304" s="14"/>
      <c r="AG304" s="14"/>
    </row>
    <row r="305" spans="4:33">
      <c r="D305" s="14"/>
      <c r="AC305" s="25" t="s">
        <v>336</v>
      </c>
      <c r="AD305" s="14"/>
      <c r="AE305" s="14"/>
      <c r="AF305" s="14"/>
      <c r="AG305" s="14"/>
    </row>
    <row r="306" spans="4:33">
      <c r="D306" s="14"/>
      <c r="AC306" s="25" t="s">
        <v>337</v>
      </c>
      <c r="AD306" s="14"/>
      <c r="AE306" s="14"/>
      <c r="AF306" s="14"/>
      <c r="AG306" s="14"/>
    </row>
    <row r="307" spans="4:33">
      <c r="D307" s="14"/>
      <c r="AC307" s="25" t="s">
        <v>338</v>
      </c>
      <c r="AD307" s="14"/>
      <c r="AE307" s="14"/>
      <c r="AF307" s="14"/>
      <c r="AG307" s="14"/>
    </row>
    <row r="308" spans="4:33">
      <c r="D308" s="14"/>
      <c r="AC308" s="25" t="s">
        <v>339</v>
      </c>
      <c r="AD308" s="14"/>
      <c r="AE308" s="14"/>
      <c r="AF308" s="14"/>
      <c r="AG308" s="14"/>
    </row>
    <row r="309" spans="4:33">
      <c r="D309" s="14"/>
      <c r="AC309" s="25" t="s">
        <v>340</v>
      </c>
      <c r="AD309" s="14"/>
      <c r="AE309" s="14"/>
      <c r="AF309" s="14"/>
      <c r="AG309" s="14"/>
    </row>
    <row r="310" spans="4:33">
      <c r="D310" s="14"/>
      <c r="AC310" s="25" t="s">
        <v>340</v>
      </c>
      <c r="AD310" s="14"/>
      <c r="AE310" s="14"/>
      <c r="AF310" s="14"/>
      <c r="AG310" s="14"/>
    </row>
    <row r="311" spans="4:33">
      <c r="D311" s="14"/>
      <c r="AC311" s="25" t="s">
        <v>342</v>
      </c>
      <c r="AD311" s="14"/>
      <c r="AE311" s="14"/>
      <c r="AF311" s="14"/>
      <c r="AG311" s="14"/>
    </row>
    <row r="312" spans="4:33">
      <c r="D312" s="14"/>
      <c r="AC312" s="25" t="s">
        <v>343</v>
      </c>
      <c r="AD312" s="14"/>
      <c r="AE312" s="14"/>
      <c r="AF312" s="14"/>
      <c r="AG312" s="14"/>
    </row>
    <row r="313" spans="4:33">
      <c r="D313" s="14"/>
      <c r="AC313" s="25" t="s">
        <v>344</v>
      </c>
      <c r="AD313" s="14"/>
      <c r="AE313" s="14"/>
      <c r="AF313" s="14"/>
      <c r="AG313" s="14"/>
    </row>
    <row r="314" spans="4:33">
      <c r="D314" s="14"/>
      <c r="AC314" s="25" t="s">
        <v>345</v>
      </c>
      <c r="AD314" s="14"/>
      <c r="AE314" s="14"/>
      <c r="AF314" s="14"/>
      <c r="AG314" s="14"/>
    </row>
    <row r="315" spans="4:33">
      <c r="D315" s="14"/>
      <c r="AC315" s="25" t="s">
        <v>346</v>
      </c>
      <c r="AD315" s="14"/>
      <c r="AE315" s="14"/>
      <c r="AF315" s="14"/>
      <c r="AG315" s="14"/>
    </row>
    <row r="316" spans="4:33">
      <c r="D316" s="14"/>
      <c r="AC316" s="25" t="s">
        <v>347</v>
      </c>
      <c r="AD316" s="14"/>
      <c r="AE316" s="14"/>
      <c r="AF316" s="14"/>
      <c r="AG316" s="14"/>
    </row>
    <row r="317" spans="4:33">
      <c r="D317" s="14"/>
      <c r="AC317" s="25" t="s">
        <v>348</v>
      </c>
      <c r="AD317" s="14"/>
      <c r="AE317" s="14"/>
      <c r="AF317" s="14"/>
      <c r="AG317" s="14"/>
    </row>
    <row r="318" spans="4:33">
      <c r="D318" s="14"/>
      <c r="AC318" s="25" t="s">
        <v>349</v>
      </c>
      <c r="AD318" s="14"/>
      <c r="AE318" s="14"/>
      <c r="AF318" s="14"/>
      <c r="AG318" s="14"/>
    </row>
    <row r="319" spans="4:33">
      <c r="D319" s="14"/>
      <c r="AC319" s="25" t="s">
        <v>350</v>
      </c>
      <c r="AD319" s="14"/>
      <c r="AE319" s="14"/>
      <c r="AF319" s="14"/>
      <c r="AG319" s="14"/>
    </row>
    <row r="320" spans="4:33">
      <c r="D320" s="14"/>
      <c r="AC320" s="25" t="s">
        <v>351</v>
      </c>
      <c r="AD320" s="14"/>
      <c r="AE320" s="14"/>
      <c r="AF320" s="14"/>
      <c r="AG320" s="14"/>
    </row>
    <row r="321" spans="4:33">
      <c r="D321" s="14"/>
      <c r="AC321" s="25" t="s">
        <v>352</v>
      </c>
      <c r="AD321" s="14"/>
      <c r="AE321" s="14"/>
      <c r="AF321" s="14"/>
      <c r="AG321" s="14"/>
    </row>
    <row r="322" spans="4:33">
      <c r="D322" s="14"/>
      <c r="AC322" s="25" t="s">
        <v>353</v>
      </c>
      <c r="AD322" s="14"/>
      <c r="AE322" s="14"/>
      <c r="AF322" s="14"/>
      <c r="AG322" s="14"/>
    </row>
    <row r="323" spans="4:33">
      <c r="D323" s="14"/>
      <c r="AC323" s="25" t="s">
        <v>354</v>
      </c>
      <c r="AD323" s="14"/>
      <c r="AE323" s="14"/>
      <c r="AF323" s="14"/>
      <c r="AG323" s="14"/>
    </row>
    <row r="324" spans="4:33">
      <c r="D324" s="14"/>
      <c r="AC324" s="25" t="s">
        <v>355</v>
      </c>
      <c r="AD324" s="14"/>
      <c r="AE324" s="14"/>
      <c r="AF324" s="14"/>
      <c r="AG324" s="14"/>
    </row>
    <row r="325" spans="4:33">
      <c r="D325" s="14"/>
      <c r="AC325" s="25" t="s">
        <v>356</v>
      </c>
      <c r="AD325" s="14"/>
      <c r="AE325" s="14"/>
      <c r="AF325" s="14"/>
      <c r="AG325" s="14"/>
    </row>
    <row r="326" spans="4:33">
      <c r="D326" s="14"/>
      <c r="AC326" s="25" t="s">
        <v>357</v>
      </c>
      <c r="AD326" s="14"/>
      <c r="AE326" s="14"/>
      <c r="AF326" s="14"/>
      <c r="AG326" s="14"/>
    </row>
    <row r="327" spans="4:33">
      <c r="D327" s="14"/>
      <c r="AC327" s="25" t="s">
        <v>358</v>
      </c>
      <c r="AD327" s="14"/>
      <c r="AE327" s="14"/>
      <c r="AF327" s="14"/>
      <c r="AG327" s="14"/>
    </row>
    <row r="328" spans="4:33">
      <c r="D328" s="14"/>
      <c r="AC328" s="25" t="s">
        <v>360</v>
      </c>
      <c r="AD328" s="14"/>
      <c r="AE328" s="14"/>
      <c r="AF328" s="14"/>
      <c r="AG328" s="14"/>
    </row>
    <row r="329" spans="4:33">
      <c r="D329" s="14"/>
      <c r="AC329" s="25" t="s">
        <v>361</v>
      </c>
      <c r="AD329" s="14"/>
      <c r="AE329" s="14"/>
      <c r="AF329" s="14"/>
      <c r="AG329" s="14"/>
    </row>
    <row r="330" spans="4:33">
      <c r="D330" s="14"/>
      <c r="AC330" s="25" t="s">
        <v>362</v>
      </c>
      <c r="AD330" s="14"/>
      <c r="AE330" s="14"/>
      <c r="AF330" s="14"/>
      <c r="AG330" s="14"/>
    </row>
    <row r="331" spans="4:33">
      <c r="D331" s="14"/>
      <c r="AC331" s="25" t="s">
        <v>363</v>
      </c>
      <c r="AD331" s="14"/>
      <c r="AE331" s="14"/>
      <c r="AF331" s="14"/>
      <c r="AG331" s="14"/>
    </row>
    <row r="332" spans="4:33">
      <c r="D332" s="14"/>
      <c r="AC332" s="25" t="s">
        <v>364</v>
      </c>
      <c r="AD332" s="14"/>
      <c r="AE332" s="14"/>
      <c r="AF332" s="14"/>
      <c r="AG332" s="14"/>
    </row>
    <row r="333" spans="4:33">
      <c r="D333" s="14"/>
      <c r="AC333" s="25" t="s">
        <v>365</v>
      </c>
      <c r="AD333" s="14"/>
      <c r="AE333" s="14"/>
      <c r="AF333" s="14"/>
      <c r="AG333" s="14"/>
    </row>
    <row r="334" spans="4:33">
      <c r="D334" s="14"/>
      <c r="AC334" s="25" t="s">
        <v>366</v>
      </c>
      <c r="AD334" s="14"/>
      <c r="AE334" s="14"/>
      <c r="AF334" s="14"/>
      <c r="AG334" s="14"/>
    </row>
    <row r="335" spans="4:33">
      <c r="D335" s="14"/>
      <c r="AC335" s="25" t="s">
        <v>367</v>
      </c>
      <c r="AD335" s="14"/>
      <c r="AE335" s="14"/>
      <c r="AF335" s="14"/>
      <c r="AG335" s="14"/>
    </row>
    <row r="336" spans="4:33">
      <c r="D336" s="14"/>
      <c r="AC336" s="25" t="s">
        <v>368</v>
      </c>
      <c r="AD336" s="14"/>
      <c r="AE336" s="14"/>
      <c r="AF336" s="14"/>
      <c r="AG336" s="14"/>
    </row>
    <row r="337" spans="4:33">
      <c r="D337" s="14"/>
      <c r="AC337" s="25" t="s">
        <v>369</v>
      </c>
      <c r="AD337" s="14"/>
      <c r="AE337" s="14"/>
      <c r="AF337" s="14"/>
      <c r="AG337" s="14"/>
    </row>
    <row r="338" spans="4:33">
      <c r="D338" s="14"/>
      <c r="AC338" s="25" t="s">
        <v>370</v>
      </c>
      <c r="AD338" s="14"/>
      <c r="AE338" s="14"/>
      <c r="AF338" s="14"/>
      <c r="AG338" s="14"/>
    </row>
    <row r="339" spans="4:33">
      <c r="D339" s="14"/>
      <c r="AC339" s="25" t="s">
        <v>371</v>
      </c>
      <c r="AD339" s="14"/>
      <c r="AE339" s="14"/>
      <c r="AF339" s="14"/>
      <c r="AG339" s="14"/>
    </row>
    <row r="340" spans="4:33">
      <c r="D340" s="14"/>
      <c r="AC340" s="25" t="s">
        <v>372</v>
      </c>
      <c r="AD340" s="14"/>
      <c r="AE340" s="14"/>
      <c r="AF340" s="14"/>
      <c r="AG340" s="14"/>
    </row>
    <row r="341" spans="4:33">
      <c r="D341" s="14"/>
      <c r="AC341" s="25" t="s">
        <v>373</v>
      </c>
      <c r="AD341" s="14"/>
      <c r="AE341" s="14"/>
      <c r="AF341" s="14"/>
      <c r="AG341" s="14"/>
    </row>
    <row r="342" spans="4:33">
      <c r="D342" s="14"/>
      <c r="AC342" s="25" t="s">
        <v>374</v>
      </c>
      <c r="AD342" s="14"/>
      <c r="AE342" s="14"/>
      <c r="AF342" s="14"/>
      <c r="AG342" s="14"/>
    </row>
    <row r="343" spans="4:33">
      <c r="D343" s="14"/>
      <c r="AC343" s="25" t="s">
        <v>375</v>
      </c>
      <c r="AD343" s="14"/>
      <c r="AE343" s="14"/>
      <c r="AF343" s="14"/>
      <c r="AG343" s="14"/>
    </row>
    <row r="344" spans="4:33">
      <c r="D344" s="14"/>
      <c r="AC344" s="25" t="s">
        <v>376</v>
      </c>
      <c r="AD344" s="14"/>
      <c r="AE344" s="14"/>
      <c r="AF344" s="14"/>
      <c r="AG344" s="14"/>
    </row>
    <row r="345" spans="4:33">
      <c r="D345" s="14"/>
      <c r="AC345" s="25" t="s">
        <v>377</v>
      </c>
      <c r="AD345" s="14"/>
      <c r="AE345" s="14"/>
      <c r="AF345" s="14"/>
      <c r="AG345" s="14"/>
    </row>
    <row r="346" spans="4:33">
      <c r="D346" s="14"/>
      <c r="AC346" s="25" t="s">
        <v>378</v>
      </c>
      <c r="AD346" s="14"/>
      <c r="AE346" s="14"/>
      <c r="AF346" s="14"/>
      <c r="AG346" s="14"/>
    </row>
    <row r="347" spans="4:33">
      <c r="D347" s="14"/>
      <c r="AC347" s="25" t="s">
        <v>379</v>
      </c>
      <c r="AD347" s="14"/>
      <c r="AE347" s="14"/>
      <c r="AF347" s="14"/>
      <c r="AG347" s="14"/>
    </row>
    <row r="348" spans="4:33">
      <c r="D348" s="14"/>
      <c r="AC348" s="25" t="s">
        <v>380</v>
      </c>
      <c r="AD348" s="14"/>
      <c r="AE348" s="14"/>
      <c r="AF348" s="14"/>
      <c r="AG348" s="14"/>
    </row>
    <row r="349" spans="4:33">
      <c r="D349" s="14"/>
      <c r="AC349" s="25" t="s">
        <v>381</v>
      </c>
      <c r="AD349" s="14"/>
      <c r="AE349" s="14"/>
      <c r="AF349" s="14"/>
      <c r="AG349" s="14"/>
    </row>
    <row r="350" spans="4:33">
      <c r="D350" s="14"/>
      <c r="AC350" s="25" t="s">
        <v>382</v>
      </c>
      <c r="AD350" s="14"/>
      <c r="AE350" s="14"/>
      <c r="AF350" s="14"/>
      <c r="AG350" s="14"/>
    </row>
    <row r="351" spans="4:33">
      <c r="D351" s="14"/>
      <c r="AC351" s="25" t="s">
        <v>383</v>
      </c>
      <c r="AD351" s="14"/>
      <c r="AE351" s="14"/>
      <c r="AF351" s="14"/>
      <c r="AG351" s="14"/>
    </row>
    <row r="352" spans="4:33">
      <c r="D352" s="14"/>
      <c r="AC352" s="25" t="s">
        <v>384</v>
      </c>
      <c r="AD352" s="14"/>
      <c r="AE352" s="14"/>
      <c r="AF352" s="14"/>
      <c r="AG352" s="14"/>
    </row>
    <row r="353" spans="4:33">
      <c r="D353" s="14"/>
      <c r="AC353" s="25" t="s">
        <v>385</v>
      </c>
      <c r="AD353" s="14"/>
      <c r="AE353" s="14"/>
      <c r="AF353" s="14"/>
      <c r="AG353" s="14"/>
    </row>
    <row r="354" spans="4:33">
      <c r="D354" s="14"/>
      <c r="AC354" s="25" t="s">
        <v>386</v>
      </c>
      <c r="AD354" s="14"/>
      <c r="AE354" s="14"/>
      <c r="AF354" s="14"/>
      <c r="AG354" s="14"/>
    </row>
    <row r="355" spans="4:33">
      <c r="D355" s="14"/>
      <c r="AC355" s="25" t="s">
        <v>387</v>
      </c>
      <c r="AD355" s="14"/>
      <c r="AE355" s="14"/>
      <c r="AF355" s="14"/>
      <c r="AG355" s="14"/>
    </row>
    <row r="356" spans="4:33">
      <c r="D356" s="14"/>
      <c r="AC356" s="25" t="s">
        <v>388</v>
      </c>
      <c r="AD356" s="14"/>
      <c r="AE356" s="14"/>
      <c r="AF356" s="14"/>
      <c r="AG356" s="14"/>
    </row>
    <row r="357" spans="4:33">
      <c r="D357" s="14"/>
      <c r="AC357" s="25" t="s">
        <v>389</v>
      </c>
      <c r="AD357" s="14"/>
      <c r="AE357" s="14"/>
      <c r="AF357" s="14"/>
      <c r="AG357" s="14"/>
    </row>
    <row r="358" spans="4:33">
      <c r="D358" s="14"/>
      <c r="AC358" s="25" t="s">
        <v>390</v>
      </c>
      <c r="AD358" s="14"/>
      <c r="AE358" s="14"/>
      <c r="AF358" s="14"/>
      <c r="AG358" s="14"/>
    </row>
    <row r="359" spans="4:33">
      <c r="D359" s="14"/>
      <c r="AC359" s="25" t="s">
        <v>391</v>
      </c>
      <c r="AD359" s="14"/>
      <c r="AE359" s="14"/>
      <c r="AF359" s="14"/>
      <c r="AG359" s="14"/>
    </row>
    <row r="360" spans="4:33">
      <c r="D360" s="14"/>
      <c r="AC360" s="25" t="s">
        <v>392</v>
      </c>
      <c r="AD360" s="14"/>
      <c r="AE360" s="14"/>
      <c r="AF360" s="14"/>
      <c r="AG360" s="14"/>
    </row>
    <row r="361" spans="4:33">
      <c r="D361" s="14"/>
      <c r="AC361" s="25" t="s">
        <v>393</v>
      </c>
      <c r="AD361" s="14"/>
      <c r="AE361" s="14"/>
      <c r="AF361" s="14"/>
      <c r="AG361" s="14"/>
    </row>
    <row r="362" spans="4:33">
      <c r="D362" s="14"/>
      <c r="AC362" s="25" t="s">
        <v>394</v>
      </c>
      <c r="AD362" s="14"/>
      <c r="AE362" s="14"/>
      <c r="AF362" s="14"/>
      <c r="AG362" s="14"/>
    </row>
    <row r="363" spans="4:33">
      <c r="D363" s="14"/>
      <c r="AC363" s="25" t="s">
        <v>395</v>
      </c>
      <c r="AD363" s="14"/>
      <c r="AE363" s="14"/>
      <c r="AF363" s="14"/>
      <c r="AG363" s="14"/>
    </row>
    <row r="364" spans="4:33">
      <c r="D364" s="14"/>
      <c r="AC364" s="25" t="s">
        <v>396</v>
      </c>
      <c r="AD364" s="14"/>
      <c r="AE364" s="14"/>
      <c r="AF364" s="14"/>
      <c r="AG364" s="14"/>
    </row>
    <row r="365" spans="4:33">
      <c r="D365" s="14"/>
      <c r="AC365" s="25" t="s">
        <v>397</v>
      </c>
      <c r="AD365" s="14"/>
      <c r="AE365" s="14"/>
      <c r="AF365" s="14"/>
      <c r="AG365" s="14"/>
    </row>
    <row r="366" spans="4:33">
      <c r="D366" s="14"/>
      <c r="AC366" s="25" t="s">
        <v>398</v>
      </c>
      <c r="AD366" s="14"/>
      <c r="AE366" s="14"/>
      <c r="AF366" s="14"/>
      <c r="AG366" s="14"/>
    </row>
    <row r="367" spans="4:33">
      <c r="D367" s="14"/>
      <c r="AC367" s="25" t="s">
        <v>399</v>
      </c>
      <c r="AD367" s="14"/>
      <c r="AE367" s="14"/>
      <c r="AF367" s="14"/>
      <c r="AG367" s="14"/>
    </row>
    <row r="368" spans="4:33">
      <c r="D368" s="14"/>
      <c r="AC368" s="25" t="s">
        <v>400</v>
      </c>
      <c r="AD368" s="14"/>
      <c r="AE368" s="14"/>
      <c r="AF368" s="14"/>
      <c r="AG368" s="14"/>
    </row>
    <row r="369" spans="4:33">
      <c r="D369" s="14"/>
      <c r="AC369" s="25" t="s">
        <v>401</v>
      </c>
      <c r="AD369" s="14"/>
      <c r="AE369" s="14"/>
      <c r="AF369" s="14"/>
      <c r="AG369" s="14"/>
    </row>
    <row r="370" spans="4:33">
      <c r="D370" s="14"/>
      <c r="AC370" s="25" t="s">
        <v>402</v>
      </c>
      <c r="AD370" s="14"/>
      <c r="AE370" s="14"/>
      <c r="AF370" s="14"/>
      <c r="AG370" s="14"/>
    </row>
    <row r="371" spans="4:33">
      <c r="D371" s="14"/>
      <c r="AC371" s="25" t="s">
        <v>403</v>
      </c>
      <c r="AD371" s="14"/>
      <c r="AE371" s="14"/>
      <c r="AF371" s="14"/>
      <c r="AG371" s="14"/>
    </row>
    <row r="372" spans="4:33">
      <c r="D372" s="14"/>
      <c r="AC372" s="25" t="s">
        <v>404</v>
      </c>
      <c r="AD372" s="14"/>
      <c r="AE372" s="14"/>
      <c r="AF372" s="14"/>
      <c r="AG372" s="14"/>
    </row>
    <row r="373" spans="4:33">
      <c r="D373" s="14"/>
      <c r="AC373" s="25" t="s">
        <v>405</v>
      </c>
      <c r="AD373" s="14"/>
      <c r="AE373" s="14"/>
      <c r="AF373" s="14"/>
      <c r="AG373" s="14"/>
    </row>
    <row r="374" spans="4:33">
      <c r="D374" s="14"/>
      <c r="AC374" s="25" t="s">
        <v>406</v>
      </c>
      <c r="AD374" s="14"/>
      <c r="AE374" s="14"/>
      <c r="AF374" s="14"/>
      <c r="AG374" s="14"/>
    </row>
    <row r="375" spans="4:33">
      <c r="D375" s="14"/>
      <c r="AC375" s="25" t="s">
        <v>407</v>
      </c>
      <c r="AD375" s="14"/>
      <c r="AE375" s="14"/>
      <c r="AF375" s="14"/>
      <c r="AG375" s="14"/>
    </row>
    <row r="376" spans="4:33">
      <c r="D376" s="14"/>
      <c r="AC376" s="25" t="s">
        <v>408</v>
      </c>
      <c r="AD376" s="14"/>
      <c r="AE376" s="14"/>
      <c r="AF376" s="14"/>
      <c r="AG376" s="14"/>
    </row>
    <row r="377" spans="4:33">
      <c r="D377" s="14"/>
      <c r="AC377" s="25" t="s">
        <v>409</v>
      </c>
      <c r="AD377" s="14"/>
      <c r="AE377" s="14"/>
      <c r="AF377" s="14"/>
      <c r="AG377" s="14"/>
    </row>
    <row r="378" spans="4:33">
      <c r="D378" s="14"/>
      <c r="AC378" s="25" t="s">
        <v>410</v>
      </c>
      <c r="AD378" s="14"/>
      <c r="AE378" s="14"/>
      <c r="AF378" s="14"/>
      <c r="AG378" s="14"/>
    </row>
    <row r="379" spans="4:33">
      <c r="D379" s="14"/>
      <c r="AC379" s="25" t="s">
        <v>411</v>
      </c>
      <c r="AD379" s="14"/>
      <c r="AE379" s="14"/>
      <c r="AF379" s="14"/>
      <c r="AG379" s="14"/>
    </row>
    <row r="380" spans="4:33">
      <c r="D380" s="14"/>
      <c r="AC380" s="25" t="s">
        <v>412</v>
      </c>
      <c r="AD380" s="14"/>
      <c r="AE380" s="14"/>
      <c r="AF380" s="14"/>
      <c r="AG380" s="14"/>
    </row>
    <row r="381" spans="4:33">
      <c r="D381" s="14"/>
      <c r="AC381" s="25" t="s">
        <v>413</v>
      </c>
      <c r="AD381" s="14"/>
      <c r="AE381" s="14"/>
      <c r="AF381" s="14"/>
      <c r="AG381" s="14"/>
    </row>
    <row r="382" spans="4:33">
      <c r="D382" s="14"/>
      <c r="AC382" s="25" t="s">
        <v>414</v>
      </c>
      <c r="AD382" s="14"/>
      <c r="AE382" s="14"/>
      <c r="AF382" s="14"/>
      <c r="AG382" s="14"/>
    </row>
    <row r="383" spans="4:33">
      <c r="D383" s="14"/>
      <c r="AC383" s="25" t="s">
        <v>415</v>
      </c>
      <c r="AD383" s="14"/>
      <c r="AE383" s="14"/>
      <c r="AF383" s="14"/>
      <c r="AG383" s="14"/>
    </row>
    <row r="384" spans="4:33">
      <c r="D384" s="14"/>
      <c r="AC384" s="25" t="s">
        <v>416</v>
      </c>
      <c r="AD384" s="14"/>
      <c r="AE384" s="14"/>
      <c r="AF384" s="14"/>
      <c r="AG384" s="14"/>
    </row>
    <row r="385" spans="4:33">
      <c r="D385" s="14"/>
      <c r="AC385" s="25" t="s">
        <v>417</v>
      </c>
      <c r="AD385" s="14"/>
      <c r="AE385" s="14"/>
      <c r="AF385" s="14"/>
      <c r="AG385" s="14"/>
    </row>
    <row r="386" spans="4:33">
      <c r="D386" s="14"/>
      <c r="AC386" s="25" t="s">
        <v>418</v>
      </c>
      <c r="AD386" s="14"/>
      <c r="AE386" s="14"/>
      <c r="AF386" s="14"/>
      <c r="AG386" s="14"/>
    </row>
    <row r="387" spans="4:33">
      <c r="D387" s="14"/>
      <c r="AC387" s="25" t="s">
        <v>419</v>
      </c>
      <c r="AD387" s="14"/>
      <c r="AE387" s="14"/>
      <c r="AF387" s="14"/>
      <c r="AG387" s="14"/>
    </row>
    <row r="388" spans="4:33">
      <c r="D388" s="14"/>
      <c r="AC388" s="25" t="s">
        <v>421</v>
      </c>
      <c r="AD388" s="14"/>
      <c r="AE388" s="14"/>
      <c r="AF388" s="14"/>
      <c r="AG388" s="14"/>
    </row>
    <row r="389" spans="4:33">
      <c r="D389" s="14"/>
      <c r="AC389" s="25" t="s">
        <v>422</v>
      </c>
      <c r="AD389" s="14"/>
      <c r="AE389" s="14"/>
      <c r="AF389" s="14"/>
      <c r="AG389" s="14"/>
    </row>
    <row r="390" spans="4:33">
      <c r="D390" s="14"/>
      <c r="AC390" s="25" t="s">
        <v>423</v>
      </c>
      <c r="AD390" s="14"/>
      <c r="AE390" s="14"/>
      <c r="AF390" s="14"/>
      <c r="AG390" s="14"/>
    </row>
    <row r="391" spans="4:33">
      <c r="D391" s="14"/>
      <c r="AC391" s="25" t="s">
        <v>424</v>
      </c>
      <c r="AD391" s="14"/>
      <c r="AE391" s="14"/>
      <c r="AF391" s="14"/>
      <c r="AG391" s="14"/>
    </row>
    <row r="392" spans="4:33">
      <c r="D392" s="14"/>
      <c r="AC392" s="25" t="s">
        <v>424</v>
      </c>
      <c r="AD392" s="14"/>
      <c r="AE392" s="14"/>
      <c r="AF392" s="14"/>
      <c r="AG392" s="14"/>
    </row>
    <row r="393" spans="4:33">
      <c r="D393" s="14"/>
      <c r="AC393" s="25" t="s">
        <v>425</v>
      </c>
      <c r="AD393" s="14"/>
      <c r="AE393" s="14"/>
      <c r="AF393" s="14"/>
      <c r="AG393" s="14"/>
    </row>
    <row r="394" spans="4:33">
      <c r="D394" s="14"/>
      <c r="AC394" s="25" t="s">
        <v>426</v>
      </c>
      <c r="AD394" s="14"/>
      <c r="AE394" s="14"/>
      <c r="AF394" s="14"/>
      <c r="AG394" s="14"/>
    </row>
    <row r="395" spans="4:33">
      <c r="D395" s="14"/>
      <c r="AC395" s="25" t="s">
        <v>427</v>
      </c>
      <c r="AD395" s="14"/>
      <c r="AE395" s="14"/>
      <c r="AF395" s="14"/>
      <c r="AG395" s="14"/>
    </row>
    <row r="396" spans="4:33">
      <c r="D396" s="14"/>
      <c r="AC396" s="25" t="s">
        <v>428</v>
      </c>
      <c r="AD396" s="14"/>
      <c r="AE396" s="14"/>
      <c r="AF396" s="14"/>
      <c r="AG396" s="14"/>
    </row>
    <row r="397" spans="4:33">
      <c r="D397" s="14"/>
      <c r="AC397" s="25" t="s">
        <v>429</v>
      </c>
      <c r="AD397" s="14"/>
      <c r="AE397" s="14"/>
      <c r="AF397" s="14"/>
      <c r="AG397" s="14"/>
    </row>
    <row r="398" spans="4:33">
      <c r="D398" s="14"/>
      <c r="AC398" s="25" t="s">
        <v>430</v>
      </c>
      <c r="AD398" s="14"/>
      <c r="AE398" s="14"/>
      <c r="AF398" s="14"/>
      <c r="AG398" s="14"/>
    </row>
    <row r="399" spans="4:33">
      <c r="D399" s="14"/>
      <c r="AC399" s="25" t="s">
        <v>431</v>
      </c>
      <c r="AD399" s="14"/>
      <c r="AE399" s="14"/>
      <c r="AF399" s="14"/>
      <c r="AG399" s="14"/>
    </row>
    <row r="400" spans="4:33">
      <c r="D400" s="14"/>
      <c r="AC400" s="25" t="s">
        <v>432</v>
      </c>
      <c r="AD400" s="14"/>
      <c r="AE400" s="14"/>
      <c r="AF400" s="14"/>
      <c r="AG400" s="14"/>
    </row>
    <row r="401" spans="4:33">
      <c r="D401" s="14"/>
      <c r="AC401" s="25" t="s">
        <v>433</v>
      </c>
      <c r="AD401" s="14"/>
      <c r="AE401" s="14"/>
      <c r="AF401" s="14"/>
      <c r="AG401" s="14"/>
    </row>
    <row r="402" spans="4:33">
      <c r="D402" s="14"/>
      <c r="AC402" s="25" t="s">
        <v>434</v>
      </c>
      <c r="AD402" s="14"/>
      <c r="AE402" s="14"/>
      <c r="AF402" s="14"/>
      <c r="AG402" s="14"/>
    </row>
    <row r="403" spans="4:33">
      <c r="D403" s="14"/>
      <c r="AC403" s="25" t="s">
        <v>435</v>
      </c>
      <c r="AD403" s="14"/>
      <c r="AE403" s="14"/>
      <c r="AF403" s="14"/>
      <c r="AG403" s="14"/>
    </row>
    <row r="404" spans="4:33">
      <c r="D404" s="14"/>
      <c r="AC404" s="25" t="s">
        <v>436</v>
      </c>
      <c r="AD404" s="14"/>
      <c r="AE404" s="14"/>
      <c r="AF404" s="14"/>
      <c r="AG404" s="14"/>
    </row>
    <row r="405" spans="4:33">
      <c r="D405" s="14"/>
      <c r="AC405" s="25" t="s">
        <v>437</v>
      </c>
      <c r="AD405" s="14"/>
      <c r="AE405" s="14"/>
      <c r="AF405" s="14"/>
      <c r="AG405" s="14"/>
    </row>
    <row r="406" spans="4:33">
      <c r="D406" s="14"/>
      <c r="AC406" s="25" t="s">
        <v>438</v>
      </c>
      <c r="AD406" s="14"/>
      <c r="AE406" s="14"/>
      <c r="AF406" s="14"/>
      <c r="AG406" s="14"/>
    </row>
    <row r="407" spans="4:33">
      <c r="D407" s="14"/>
      <c r="AC407" s="25" t="s">
        <v>439</v>
      </c>
      <c r="AD407" s="14"/>
      <c r="AE407" s="14"/>
      <c r="AF407" s="14"/>
      <c r="AG407" s="14"/>
    </row>
    <row r="408" spans="4:33">
      <c r="D408" s="14"/>
      <c r="AC408" s="25" t="s">
        <v>440</v>
      </c>
      <c r="AD408" s="14"/>
      <c r="AE408" s="14"/>
      <c r="AF408" s="14"/>
      <c r="AG408" s="14"/>
    </row>
    <row r="409" spans="4:33">
      <c r="D409" s="14"/>
      <c r="AC409" s="25" t="s">
        <v>441</v>
      </c>
      <c r="AD409" s="14"/>
      <c r="AE409" s="14"/>
      <c r="AF409" s="14"/>
      <c r="AG409" s="14"/>
    </row>
    <row r="410" spans="4:33">
      <c r="D410" s="14"/>
      <c r="AC410" s="25" t="s">
        <v>442</v>
      </c>
      <c r="AD410" s="14"/>
      <c r="AE410" s="14"/>
      <c r="AF410" s="14"/>
      <c r="AG410" s="14"/>
    </row>
    <row r="411" spans="4:33">
      <c r="D411" s="14"/>
      <c r="AC411" s="25" t="s">
        <v>443</v>
      </c>
      <c r="AD411" s="14"/>
      <c r="AE411" s="14"/>
      <c r="AF411" s="14"/>
      <c r="AG411" s="14"/>
    </row>
    <row r="412" spans="4:33">
      <c r="D412" s="14"/>
      <c r="AC412" s="25" t="s">
        <v>444</v>
      </c>
      <c r="AD412" s="14"/>
      <c r="AE412" s="14"/>
      <c r="AF412" s="14"/>
      <c r="AG412" s="14"/>
    </row>
    <row r="413" spans="4:33">
      <c r="D413" s="14"/>
      <c r="AC413" s="25" t="s">
        <v>445</v>
      </c>
      <c r="AD413" s="14"/>
      <c r="AE413" s="14"/>
      <c r="AF413" s="14"/>
      <c r="AG413" s="14"/>
    </row>
    <row r="414" spans="4:33">
      <c r="D414" s="14"/>
      <c r="AC414" s="25" t="s">
        <v>446</v>
      </c>
      <c r="AD414" s="14"/>
      <c r="AE414" s="14"/>
      <c r="AF414" s="14"/>
      <c r="AG414" s="14"/>
    </row>
    <row r="415" spans="4:33">
      <c r="D415" s="14"/>
      <c r="AC415" s="25" t="s">
        <v>447</v>
      </c>
      <c r="AD415" s="14"/>
      <c r="AE415" s="14"/>
      <c r="AF415" s="14"/>
      <c r="AG415" s="14"/>
    </row>
    <row r="416" spans="4:33">
      <c r="D416" s="14"/>
      <c r="AC416" s="25" t="s">
        <v>448</v>
      </c>
      <c r="AD416" s="14"/>
      <c r="AE416" s="14"/>
      <c r="AF416" s="14"/>
      <c r="AG416" s="14"/>
    </row>
    <row r="417" spans="4:33">
      <c r="D417" s="14"/>
      <c r="AC417" s="25" t="s">
        <v>449</v>
      </c>
      <c r="AD417" s="14"/>
      <c r="AE417" s="14"/>
      <c r="AF417" s="14"/>
      <c r="AG417" s="14"/>
    </row>
    <row r="418" spans="4:33">
      <c r="D418" s="14"/>
      <c r="AC418" s="25" t="s">
        <v>450</v>
      </c>
      <c r="AD418" s="14"/>
      <c r="AE418" s="14"/>
      <c r="AF418" s="14"/>
      <c r="AG418" s="14"/>
    </row>
    <row r="419" spans="4:33">
      <c r="D419" s="14"/>
      <c r="AC419" s="25" t="s">
        <v>451</v>
      </c>
      <c r="AD419" s="14"/>
      <c r="AE419" s="14"/>
      <c r="AF419" s="14"/>
      <c r="AG419" s="14"/>
    </row>
    <row r="420" spans="4:33">
      <c r="D420" s="14"/>
      <c r="AC420" s="25" t="s">
        <v>451</v>
      </c>
      <c r="AD420" s="14"/>
      <c r="AE420" s="14"/>
      <c r="AF420" s="14"/>
      <c r="AG420" s="14"/>
    </row>
    <row r="421" spans="4:33">
      <c r="D421" s="14"/>
      <c r="AC421" s="25" t="s">
        <v>452</v>
      </c>
      <c r="AD421" s="14"/>
      <c r="AE421" s="14"/>
      <c r="AF421" s="14"/>
      <c r="AG421" s="14"/>
    </row>
    <row r="422" spans="4:33">
      <c r="D422" s="14"/>
      <c r="AC422" s="25" t="s">
        <v>453</v>
      </c>
      <c r="AD422" s="14"/>
      <c r="AE422" s="14"/>
      <c r="AF422" s="14"/>
      <c r="AG422" s="14"/>
    </row>
    <row r="423" spans="4:33">
      <c r="D423" s="14"/>
      <c r="AC423" s="25" t="s">
        <v>454</v>
      </c>
      <c r="AD423" s="14"/>
      <c r="AE423" s="14"/>
      <c r="AF423" s="14"/>
      <c r="AG423" s="14"/>
    </row>
    <row r="424" spans="4:33">
      <c r="D424" s="14"/>
      <c r="AC424" s="25" t="s">
        <v>455</v>
      </c>
      <c r="AD424" s="14"/>
      <c r="AE424" s="14"/>
      <c r="AF424" s="14"/>
      <c r="AG424" s="14"/>
    </row>
    <row r="425" spans="4:33">
      <c r="D425" s="14"/>
      <c r="AC425" s="25" t="s">
        <v>456</v>
      </c>
      <c r="AD425" s="14"/>
      <c r="AE425" s="14"/>
      <c r="AF425" s="14"/>
      <c r="AG425" s="14"/>
    </row>
    <row r="426" spans="4:33">
      <c r="D426" s="14"/>
      <c r="AC426" s="25" t="s">
        <v>457</v>
      </c>
      <c r="AD426" s="14"/>
      <c r="AE426" s="14"/>
      <c r="AF426" s="14"/>
      <c r="AG426" s="14"/>
    </row>
    <row r="427" spans="4:33">
      <c r="D427" s="14"/>
      <c r="AC427" s="25" t="s">
        <v>458</v>
      </c>
      <c r="AD427" s="14"/>
      <c r="AE427" s="14"/>
      <c r="AF427" s="14"/>
      <c r="AG427" s="14"/>
    </row>
    <row r="428" spans="4:33">
      <c r="D428" s="14"/>
      <c r="AC428" s="25" t="s">
        <v>459</v>
      </c>
      <c r="AD428" s="14"/>
      <c r="AE428" s="14"/>
      <c r="AF428" s="14"/>
      <c r="AG428" s="14"/>
    </row>
    <row r="429" spans="4:33">
      <c r="D429" s="14"/>
      <c r="AC429" s="25" t="s">
        <v>460</v>
      </c>
      <c r="AD429" s="14"/>
      <c r="AE429" s="14"/>
      <c r="AF429" s="14"/>
      <c r="AG429" s="14"/>
    </row>
    <row r="430" spans="4:33">
      <c r="AC430" s="25" t="s">
        <v>461</v>
      </c>
      <c r="AD430" s="14"/>
      <c r="AE430" s="14"/>
      <c r="AF430" s="14"/>
      <c r="AG430" s="14"/>
    </row>
    <row r="431" spans="4:33">
      <c r="AC431" s="25" t="s">
        <v>462</v>
      </c>
      <c r="AD431" s="14"/>
      <c r="AE431" s="14"/>
      <c r="AF431" s="14"/>
      <c r="AG431" s="14"/>
    </row>
    <row r="432" spans="4:33">
      <c r="AC432" s="25" t="s">
        <v>463</v>
      </c>
      <c r="AD432" s="14"/>
      <c r="AE432" s="14"/>
      <c r="AF432" s="14"/>
      <c r="AG432" s="14"/>
    </row>
    <row r="433" spans="29:33">
      <c r="AC433" s="25" t="s">
        <v>464</v>
      </c>
      <c r="AD433" s="14"/>
      <c r="AE433" s="14"/>
      <c r="AF433" s="14"/>
      <c r="AG433" s="14"/>
    </row>
    <row r="434" spans="29:33">
      <c r="AC434" s="25" t="s">
        <v>465</v>
      </c>
      <c r="AD434" s="14"/>
      <c r="AE434" s="14"/>
      <c r="AF434" s="14"/>
      <c r="AG434" s="14"/>
    </row>
    <row r="435" spans="29:33">
      <c r="AC435" s="25" t="s">
        <v>466</v>
      </c>
      <c r="AD435" s="14"/>
      <c r="AE435" s="14"/>
      <c r="AF435" s="14"/>
      <c r="AG435" s="14"/>
    </row>
    <row r="436" spans="29:33">
      <c r="AC436" s="25" t="s">
        <v>467</v>
      </c>
      <c r="AD436" s="14"/>
      <c r="AE436" s="14"/>
      <c r="AF436" s="14"/>
      <c r="AG436" s="14"/>
    </row>
    <row r="437" spans="29:33">
      <c r="AC437" s="25" t="s">
        <v>468</v>
      </c>
      <c r="AD437" s="14"/>
      <c r="AE437" s="14"/>
      <c r="AF437" s="14"/>
      <c r="AG437" s="14"/>
    </row>
    <row r="438" spans="29:33">
      <c r="AC438" s="25" t="s">
        <v>469</v>
      </c>
      <c r="AD438" s="14"/>
      <c r="AE438" s="14"/>
      <c r="AF438" s="14"/>
      <c r="AG438" s="14"/>
    </row>
    <row r="439" spans="29:33">
      <c r="AC439" s="25" t="s">
        <v>470</v>
      </c>
      <c r="AD439" s="14"/>
      <c r="AE439" s="14"/>
      <c r="AF439" s="14"/>
      <c r="AG439" s="14"/>
    </row>
    <row r="440" spans="29:33">
      <c r="AC440" s="25" t="s">
        <v>471</v>
      </c>
      <c r="AD440" s="14"/>
      <c r="AE440" s="14"/>
      <c r="AF440" s="14"/>
      <c r="AG440" s="14"/>
    </row>
    <row r="441" spans="29:33">
      <c r="AC441" s="25" t="s">
        <v>472</v>
      </c>
      <c r="AD441" s="14"/>
      <c r="AE441" s="14"/>
      <c r="AF441" s="14"/>
      <c r="AG441" s="14"/>
    </row>
    <row r="442" spans="29:33">
      <c r="AC442" s="25" t="s">
        <v>473</v>
      </c>
      <c r="AD442" s="14"/>
      <c r="AE442" s="14"/>
      <c r="AF442" s="14"/>
      <c r="AG442" s="14"/>
    </row>
    <row r="443" spans="29:33">
      <c r="AC443" s="25" t="s">
        <v>474</v>
      </c>
      <c r="AD443" s="14"/>
      <c r="AE443" s="14"/>
      <c r="AF443" s="14"/>
      <c r="AG443" s="14"/>
    </row>
    <row r="444" spans="29:33">
      <c r="AC444" s="25" t="s">
        <v>475</v>
      </c>
      <c r="AD444" s="14"/>
      <c r="AE444" s="14"/>
      <c r="AF444" s="14"/>
      <c r="AG444" s="14"/>
    </row>
    <row r="445" spans="29:33">
      <c r="AC445" s="25" t="s">
        <v>476</v>
      </c>
      <c r="AD445" s="14"/>
      <c r="AE445" s="14"/>
      <c r="AF445" s="14"/>
      <c r="AG445" s="14"/>
    </row>
    <row r="446" spans="29:33">
      <c r="AC446" s="25" t="s">
        <v>477</v>
      </c>
      <c r="AD446" s="14"/>
      <c r="AE446" s="14"/>
      <c r="AF446" s="14"/>
      <c r="AG446" s="14"/>
    </row>
    <row r="447" spans="29:33">
      <c r="AC447" s="25" t="s">
        <v>478</v>
      </c>
      <c r="AD447" s="14"/>
      <c r="AE447" s="14"/>
      <c r="AF447" s="14"/>
      <c r="AG447" s="14"/>
    </row>
    <row r="448" spans="29:33">
      <c r="AC448" s="25" t="s">
        <v>479</v>
      </c>
      <c r="AD448" s="14"/>
      <c r="AE448" s="14"/>
      <c r="AF448" s="14"/>
      <c r="AG448" s="14"/>
    </row>
    <row r="449" spans="29:33">
      <c r="AC449" s="25" t="s">
        <v>480</v>
      </c>
      <c r="AD449" s="14"/>
      <c r="AE449" s="14"/>
      <c r="AF449" s="14"/>
      <c r="AG449" s="14"/>
    </row>
    <row r="450" spans="29:33">
      <c r="AC450" s="25" t="s">
        <v>481</v>
      </c>
      <c r="AD450" s="14"/>
      <c r="AE450" s="14"/>
      <c r="AF450" s="14"/>
      <c r="AG450" s="14"/>
    </row>
    <row r="451" spans="29:33">
      <c r="AC451" s="25" t="s">
        <v>482</v>
      </c>
      <c r="AD451" s="14"/>
      <c r="AE451" s="14"/>
      <c r="AF451" s="14"/>
      <c r="AG451" s="14"/>
    </row>
    <row r="452" spans="29:33">
      <c r="AC452" s="25" t="s">
        <v>483</v>
      </c>
      <c r="AD452" s="14"/>
      <c r="AE452" s="14"/>
      <c r="AF452" s="14"/>
      <c r="AG452" s="14"/>
    </row>
    <row r="453" spans="29:33">
      <c r="AC453" s="25" t="s">
        <v>484</v>
      </c>
      <c r="AD453" s="14"/>
      <c r="AE453" s="14"/>
      <c r="AF453" s="14"/>
      <c r="AG453" s="14"/>
    </row>
    <row r="454" spans="29:33">
      <c r="AC454" s="25" t="s">
        <v>485</v>
      </c>
      <c r="AD454" s="14"/>
      <c r="AE454" s="14"/>
      <c r="AF454" s="14"/>
      <c r="AG454" s="14"/>
    </row>
    <row r="455" spans="29:33">
      <c r="AC455" s="25" t="s">
        <v>486</v>
      </c>
      <c r="AD455" s="14"/>
      <c r="AE455" s="14"/>
      <c r="AF455" s="14"/>
      <c r="AG455" s="14"/>
    </row>
    <row r="456" spans="29:33">
      <c r="AC456" s="25" t="s">
        <v>487</v>
      </c>
      <c r="AD456" s="14"/>
      <c r="AE456" s="14"/>
      <c r="AF456" s="14"/>
      <c r="AG456" s="14"/>
    </row>
    <row r="457" spans="29:33">
      <c r="AC457" s="25" t="s">
        <v>488</v>
      </c>
      <c r="AD457" s="14"/>
      <c r="AE457" s="14"/>
      <c r="AF457" s="14"/>
      <c r="AG457" s="14"/>
    </row>
    <row r="458" spans="29:33">
      <c r="AC458" s="25" t="s">
        <v>489</v>
      </c>
      <c r="AD458" s="14"/>
      <c r="AE458" s="14"/>
      <c r="AF458" s="14"/>
      <c r="AG458" s="14"/>
    </row>
    <row r="459" spans="29:33">
      <c r="AC459" s="25" t="s">
        <v>490</v>
      </c>
      <c r="AD459" s="14"/>
      <c r="AE459" s="14"/>
      <c r="AF459" s="14"/>
      <c r="AG459" s="14"/>
    </row>
    <row r="460" spans="29:33">
      <c r="AC460" s="25" t="s">
        <v>491</v>
      </c>
      <c r="AD460" s="14"/>
      <c r="AE460" s="14"/>
      <c r="AF460" s="14"/>
      <c r="AG460" s="14"/>
    </row>
    <row r="461" spans="29:33">
      <c r="AC461" s="25" t="s">
        <v>492</v>
      </c>
      <c r="AD461" s="14"/>
      <c r="AE461" s="14"/>
      <c r="AF461" s="14"/>
      <c r="AG461" s="14"/>
    </row>
    <row r="462" spans="29:33">
      <c r="AC462" s="25" t="s">
        <v>493</v>
      </c>
      <c r="AD462" s="14"/>
      <c r="AE462" s="14"/>
      <c r="AF462" s="14"/>
      <c r="AG462" s="14"/>
    </row>
    <row r="463" spans="29:33">
      <c r="AC463" s="25" t="s">
        <v>494</v>
      </c>
      <c r="AD463" s="14"/>
      <c r="AE463" s="14"/>
      <c r="AF463" s="14"/>
      <c r="AG463" s="14"/>
    </row>
    <row r="464" spans="29:33">
      <c r="AC464" s="25" t="s">
        <v>495</v>
      </c>
      <c r="AD464" s="14"/>
      <c r="AE464" s="14"/>
      <c r="AF464" s="14"/>
      <c r="AG464" s="14"/>
    </row>
    <row r="465" spans="29:33">
      <c r="AC465" s="25" t="s">
        <v>496</v>
      </c>
      <c r="AD465" s="14"/>
      <c r="AE465" s="14"/>
      <c r="AF465" s="14"/>
      <c r="AG465" s="14"/>
    </row>
    <row r="466" spans="29:33">
      <c r="AC466" s="25" t="s">
        <v>497</v>
      </c>
      <c r="AD466" s="14"/>
      <c r="AE466" s="14"/>
      <c r="AF466" s="14"/>
      <c r="AG466" s="14"/>
    </row>
    <row r="467" spans="29:33">
      <c r="AC467" s="25" t="s">
        <v>498</v>
      </c>
      <c r="AD467" s="14"/>
      <c r="AE467" s="14"/>
      <c r="AF467" s="14"/>
      <c r="AG467" s="14"/>
    </row>
    <row r="468" spans="29:33">
      <c r="AC468" s="25" t="s">
        <v>499</v>
      </c>
      <c r="AD468" s="14"/>
      <c r="AE468" s="14"/>
      <c r="AF468" s="14"/>
      <c r="AG468" s="14"/>
    </row>
    <row r="469" spans="29:33">
      <c r="AC469" s="25" t="s">
        <v>500</v>
      </c>
      <c r="AD469" s="14"/>
      <c r="AE469" s="14"/>
      <c r="AF469" s="14"/>
      <c r="AG469" s="14"/>
    </row>
    <row r="470" spans="29:33">
      <c r="AC470" s="25" t="s">
        <v>501</v>
      </c>
      <c r="AD470" s="14"/>
      <c r="AE470" s="14"/>
      <c r="AF470" s="14"/>
      <c r="AG470" s="14"/>
    </row>
    <row r="471" spans="29:33">
      <c r="AC471" s="25" t="s">
        <v>502</v>
      </c>
      <c r="AD471" s="14"/>
      <c r="AE471" s="14"/>
      <c r="AF471" s="14"/>
      <c r="AG471" s="14"/>
    </row>
    <row r="472" spans="29:33">
      <c r="AC472" s="25" t="s">
        <v>503</v>
      </c>
      <c r="AD472" s="14"/>
      <c r="AE472" s="14"/>
      <c r="AF472" s="14"/>
      <c r="AG472" s="14"/>
    </row>
    <row r="473" spans="29:33">
      <c r="AC473" s="25" t="s">
        <v>504</v>
      </c>
      <c r="AD473" s="14"/>
      <c r="AE473" s="14"/>
      <c r="AF473" s="14"/>
      <c r="AG473" s="14"/>
    </row>
    <row r="474" spans="29:33">
      <c r="AC474" s="25" t="s">
        <v>505</v>
      </c>
      <c r="AD474" s="14"/>
      <c r="AE474" s="14"/>
      <c r="AF474" s="14"/>
      <c r="AG474" s="14"/>
    </row>
    <row r="475" spans="29:33">
      <c r="AC475" s="25" t="s">
        <v>506</v>
      </c>
      <c r="AD475" s="14"/>
      <c r="AE475" s="14"/>
      <c r="AF475" s="14"/>
      <c r="AG475" s="14"/>
    </row>
    <row r="476" spans="29:33">
      <c r="AC476" s="25" t="s">
        <v>507</v>
      </c>
      <c r="AD476" s="14"/>
      <c r="AE476" s="14"/>
      <c r="AF476" s="14"/>
      <c r="AG476" s="14"/>
    </row>
    <row r="477" spans="29:33">
      <c r="AC477" s="25" t="s">
        <v>508</v>
      </c>
      <c r="AD477" s="14"/>
      <c r="AE477" s="14"/>
      <c r="AF477" s="14"/>
      <c r="AG477" s="14"/>
    </row>
    <row r="478" spans="29:33">
      <c r="AC478" s="25" t="s">
        <v>509</v>
      </c>
      <c r="AD478" s="14"/>
      <c r="AE478" s="14"/>
      <c r="AF478" s="14"/>
      <c r="AG478" s="14"/>
    </row>
    <row r="479" spans="29:33">
      <c r="AC479" s="25" t="s">
        <v>510</v>
      </c>
      <c r="AD479" s="14"/>
      <c r="AE479" s="14"/>
      <c r="AF479" s="14"/>
      <c r="AG479" s="14"/>
    </row>
    <row r="480" spans="29:33">
      <c r="AC480" s="25" t="s">
        <v>511</v>
      </c>
      <c r="AD480" s="14"/>
      <c r="AE480" s="14"/>
      <c r="AF480" s="14"/>
      <c r="AG480" s="14"/>
    </row>
    <row r="481" spans="29:33">
      <c r="AC481" s="25" t="s">
        <v>512</v>
      </c>
      <c r="AD481" s="14"/>
      <c r="AE481" s="14"/>
      <c r="AF481" s="14"/>
      <c r="AG481" s="14"/>
    </row>
    <row r="482" spans="29:33">
      <c r="AC482" s="25" t="s">
        <v>513</v>
      </c>
      <c r="AD482" s="14"/>
      <c r="AE482" s="14"/>
      <c r="AF482" s="14"/>
      <c r="AG482" s="14"/>
    </row>
    <row r="483" spans="29:33">
      <c r="AC483" s="25" t="s">
        <v>514</v>
      </c>
      <c r="AD483" s="14"/>
      <c r="AE483" s="14"/>
      <c r="AF483" s="14"/>
      <c r="AG483" s="14"/>
    </row>
    <row r="484" spans="29:33">
      <c r="AC484" s="25" t="s">
        <v>515</v>
      </c>
      <c r="AD484" s="14"/>
      <c r="AE484" s="14"/>
      <c r="AF484" s="14"/>
      <c r="AG484" s="14"/>
    </row>
    <row r="485" spans="29:33">
      <c r="AC485" s="25" t="s">
        <v>516</v>
      </c>
      <c r="AD485" s="14"/>
      <c r="AE485" s="14"/>
      <c r="AF485" s="14"/>
      <c r="AG485" s="14"/>
    </row>
    <row r="486" spans="29:33">
      <c r="AC486" s="25" t="s">
        <v>517</v>
      </c>
      <c r="AD486" s="14"/>
      <c r="AE486" s="14"/>
      <c r="AF486" s="14"/>
      <c r="AG486" s="14"/>
    </row>
    <row r="487" spans="29:33">
      <c r="AC487" s="25" t="s">
        <v>518</v>
      </c>
      <c r="AD487" s="14"/>
      <c r="AE487" s="14"/>
      <c r="AF487" s="14"/>
      <c r="AG487" s="14"/>
    </row>
    <row r="488" spans="29:33">
      <c r="AC488" s="25" t="s">
        <v>519</v>
      </c>
      <c r="AD488" s="14"/>
      <c r="AE488" s="14"/>
      <c r="AF488" s="14"/>
      <c r="AG488" s="14"/>
    </row>
    <row r="489" spans="29:33">
      <c r="AC489" s="25" t="s">
        <v>520</v>
      </c>
      <c r="AD489" s="14"/>
      <c r="AE489" s="14"/>
      <c r="AF489" s="14"/>
      <c r="AG489" s="14"/>
    </row>
    <row r="490" spans="29:33">
      <c r="AC490" s="25" t="s">
        <v>521</v>
      </c>
      <c r="AD490" s="14"/>
      <c r="AE490" s="14"/>
      <c r="AF490" s="14"/>
      <c r="AG490" s="14"/>
    </row>
    <row r="491" spans="29:33">
      <c r="AC491" s="25" t="s">
        <v>522</v>
      </c>
      <c r="AD491" s="14"/>
      <c r="AE491" s="14"/>
      <c r="AF491" s="14"/>
      <c r="AG491" s="14"/>
    </row>
    <row r="492" spans="29:33">
      <c r="AC492" s="25" t="s">
        <v>523</v>
      </c>
      <c r="AD492" s="14"/>
      <c r="AE492" s="14"/>
      <c r="AF492" s="14"/>
      <c r="AG492" s="14"/>
    </row>
    <row r="493" spans="29:33">
      <c r="AC493" s="25" t="s">
        <v>524</v>
      </c>
      <c r="AD493" s="14"/>
      <c r="AE493" s="14"/>
      <c r="AF493" s="14"/>
      <c r="AG493" s="14"/>
    </row>
    <row r="494" spans="29:33">
      <c r="AC494" s="25" t="s">
        <v>525</v>
      </c>
      <c r="AD494" s="14"/>
      <c r="AE494" s="14"/>
      <c r="AF494" s="14"/>
      <c r="AG494" s="14"/>
    </row>
    <row r="495" spans="29:33">
      <c r="AC495" s="25" t="s">
        <v>526</v>
      </c>
      <c r="AD495" s="14"/>
      <c r="AE495" s="14"/>
      <c r="AF495" s="14"/>
      <c r="AG495" s="14"/>
    </row>
    <row r="496" spans="29:33">
      <c r="AC496" s="25" t="s">
        <v>527</v>
      </c>
      <c r="AD496" s="14"/>
      <c r="AE496" s="14"/>
      <c r="AF496" s="14"/>
      <c r="AG496" s="14"/>
    </row>
    <row r="497" spans="29:33">
      <c r="AC497" s="25" t="s">
        <v>528</v>
      </c>
      <c r="AD497" s="14"/>
      <c r="AE497" s="14"/>
      <c r="AF497" s="14"/>
      <c r="AG497" s="14"/>
    </row>
    <row r="498" spans="29:33">
      <c r="AC498" s="25" t="s">
        <v>529</v>
      </c>
      <c r="AD498" s="14"/>
      <c r="AE498" s="14"/>
      <c r="AF498" s="14"/>
      <c r="AG498" s="14"/>
    </row>
    <row r="499" spans="29:33">
      <c r="AC499" s="25" t="s">
        <v>530</v>
      </c>
      <c r="AD499" s="14"/>
      <c r="AE499" s="14"/>
      <c r="AF499" s="14"/>
      <c r="AG499" s="14"/>
    </row>
    <row r="500" spans="29:33">
      <c r="AC500" s="25" t="s">
        <v>531</v>
      </c>
      <c r="AD500" s="14"/>
      <c r="AE500" s="14"/>
      <c r="AF500" s="14"/>
      <c r="AG500" s="14"/>
    </row>
    <row r="501" spans="29:33">
      <c r="AC501" s="25" t="s">
        <v>532</v>
      </c>
      <c r="AD501" s="14"/>
      <c r="AE501" s="14"/>
      <c r="AF501" s="14"/>
      <c r="AG501" s="14"/>
    </row>
    <row r="502" spans="29:33">
      <c r="AC502" s="25" t="s">
        <v>533</v>
      </c>
      <c r="AD502" s="14"/>
      <c r="AE502" s="14"/>
      <c r="AF502" s="14"/>
      <c r="AG502" s="14"/>
    </row>
    <row r="503" spans="29:33">
      <c r="AC503" s="25" t="s">
        <v>534</v>
      </c>
      <c r="AD503" s="14"/>
      <c r="AE503" s="14"/>
      <c r="AF503" s="14"/>
      <c r="AG503" s="14"/>
    </row>
    <row r="504" spans="29:33">
      <c r="AC504" s="25" t="s">
        <v>535</v>
      </c>
      <c r="AD504" s="14"/>
      <c r="AE504" s="14"/>
      <c r="AF504" s="14"/>
      <c r="AG504" s="14"/>
    </row>
    <row r="505" spans="29:33">
      <c r="AC505" s="25" t="s">
        <v>536</v>
      </c>
      <c r="AD505" s="14"/>
      <c r="AE505" s="14"/>
      <c r="AF505" s="14"/>
      <c r="AG505" s="14"/>
    </row>
    <row r="506" spans="29:33">
      <c r="AC506" s="25" t="s">
        <v>537</v>
      </c>
      <c r="AD506" s="14"/>
      <c r="AE506" s="14"/>
      <c r="AF506" s="14"/>
      <c r="AG506" s="14"/>
    </row>
    <row r="507" spans="29:33">
      <c r="AC507" s="25" t="s">
        <v>538</v>
      </c>
      <c r="AD507" s="14"/>
      <c r="AE507" s="14"/>
      <c r="AF507" s="14"/>
      <c r="AG507" s="14"/>
    </row>
    <row r="508" spans="29:33">
      <c r="AC508" s="25" t="s">
        <v>539</v>
      </c>
      <c r="AD508" s="14"/>
      <c r="AE508" s="14"/>
      <c r="AF508" s="14"/>
      <c r="AG508" s="14"/>
    </row>
    <row r="509" spans="29:33">
      <c r="AC509" s="25" t="s">
        <v>540</v>
      </c>
      <c r="AD509" s="14"/>
      <c r="AE509" s="14"/>
      <c r="AF509" s="14"/>
      <c r="AG509" s="14"/>
    </row>
    <row r="510" spans="29:33">
      <c r="AC510" s="25" t="s">
        <v>541</v>
      </c>
      <c r="AD510" s="14"/>
      <c r="AE510" s="14"/>
      <c r="AF510" s="14"/>
      <c r="AG510" s="14"/>
    </row>
    <row r="511" spans="29:33">
      <c r="AC511" s="25" t="s">
        <v>542</v>
      </c>
      <c r="AD511" s="14"/>
      <c r="AE511" s="14"/>
      <c r="AF511" s="14"/>
      <c r="AG511" s="14"/>
    </row>
    <row r="512" spans="29:33">
      <c r="AC512" s="25" t="s">
        <v>543</v>
      </c>
      <c r="AD512" s="14"/>
      <c r="AE512" s="14"/>
      <c r="AF512" s="14"/>
      <c r="AG512" s="14"/>
    </row>
    <row r="513" spans="29:33">
      <c r="AC513" s="25" t="s">
        <v>544</v>
      </c>
      <c r="AD513" s="14"/>
      <c r="AE513" s="14"/>
      <c r="AF513" s="14"/>
      <c r="AG513" s="14"/>
    </row>
    <row r="514" spans="29:33">
      <c r="AC514" s="25" t="s">
        <v>545</v>
      </c>
      <c r="AD514" s="14"/>
      <c r="AE514" s="14"/>
      <c r="AF514" s="14"/>
      <c r="AG514" s="14"/>
    </row>
    <row r="515" spans="29:33">
      <c r="AC515" s="25" t="s">
        <v>546</v>
      </c>
      <c r="AD515" s="14"/>
      <c r="AE515" s="14"/>
      <c r="AF515" s="14"/>
      <c r="AG515" s="14"/>
    </row>
    <row r="516" spans="29:33">
      <c r="AC516" s="25" t="s">
        <v>547</v>
      </c>
      <c r="AD516" s="14"/>
      <c r="AE516" s="14"/>
      <c r="AF516" s="14"/>
      <c r="AG516" s="14"/>
    </row>
    <row r="517" spans="29:33">
      <c r="AC517" s="25" t="s">
        <v>548</v>
      </c>
      <c r="AD517" s="14"/>
      <c r="AE517" s="14"/>
      <c r="AF517" s="14"/>
      <c r="AG517" s="14"/>
    </row>
    <row r="518" spans="29:33">
      <c r="AC518" s="25" t="s">
        <v>549</v>
      </c>
      <c r="AD518" s="14"/>
      <c r="AE518" s="14"/>
      <c r="AF518" s="14"/>
      <c r="AG518" s="14"/>
    </row>
    <row r="519" spans="29:33">
      <c r="AC519" s="25" t="s">
        <v>550</v>
      </c>
      <c r="AD519" s="14"/>
      <c r="AE519" s="14"/>
      <c r="AF519" s="14"/>
      <c r="AG519" s="14"/>
    </row>
    <row r="520" spans="29:33">
      <c r="AC520" s="25" t="s">
        <v>551</v>
      </c>
      <c r="AD520" s="14"/>
      <c r="AE520" s="14"/>
      <c r="AF520" s="14"/>
      <c r="AG520" s="14"/>
    </row>
    <row r="521" spans="29:33">
      <c r="AC521" s="25" t="s">
        <v>552</v>
      </c>
      <c r="AD521" s="14"/>
      <c r="AE521" s="14"/>
      <c r="AF521" s="14"/>
      <c r="AG521" s="14"/>
    </row>
    <row r="522" spans="29:33">
      <c r="AC522" s="25" t="s">
        <v>553</v>
      </c>
      <c r="AD522" s="14"/>
      <c r="AE522" s="14"/>
      <c r="AF522" s="14"/>
      <c r="AG522" s="14"/>
    </row>
    <row r="523" spans="29:33">
      <c r="AC523" s="25" t="s">
        <v>554</v>
      </c>
      <c r="AD523" s="14"/>
      <c r="AE523" s="14"/>
      <c r="AF523" s="14"/>
      <c r="AG523" s="14"/>
    </row>
    <row r="524" spans="29:33">
      <c r="AC524" s="25" t="s">
        <v>555</v>
      </c>
      <c r="AD524" s="14"/>
      <c r="AE524" s="14"/>
      <c r="AF524" s="14"/>
      <c r="AG524" s="14"/>
    </row>
    <row r="525" spans="29:33">
      <c r="AC525" s="25" t="s">
        <v>556</v>
      </c>
      <c r="AD525" s="14"/>
      <c r="AE525" s="14"/>
      <c r="AF525" s="14"/>
      <c r="AG525" s="14"/>
    </row>
    <row r="526" spans="29:33">
      <c r="AC526" s="25" t="s">
        <v>557</v>
      </c>
      <c r="AD526" s="14"/>
      <c r="AE526" s="14"/>
      <c r="AF526" s="14"/>
      <c r="AG526" s="14"/>
    </row>
    <row r="527" spans="29:33">
      <c r="AC527" s="25" t="s">
        <v>558</v>
      </c>
      <c r="AD527" s="14"/>
      <c r="AE527" s="14"/>
      <c r="AF527" s="14"/>
      <c r="AG527" s="14"/>
    </row>
    <row r="528" spans="29:33">
      <c r="AC528" s="25" t="s">
        <v>559</v>
      </c>
      <c r="AD528" s="14"/>
      <c r="AE528" s="14"/>
      <c r="AF528" s="14"/>
      <c r="AG528" s="14"/>
    </row>
    <row r="529" spans="29:33">
      <c r="AC529" s="25" t="s">
        <v>560</v>
      </c>
      <c r="AD529" s="14"/>
      <c r="AE529" s="14"/>
      <c r="AF529" s="14"/>
      <c r="AG529" s="14"/>
    </row>
    <row r="530" spans="29:33">
      <c r="AC530" s="25" t="s">
        <v>560</v>
      </c>
      <c r="AD530" s="14"/>
      <c r="AE530" s="14"/>
      <c r="AF530" s="14"/>
      <c r="AG530" s="14"/>
    </row>
    <row r="531" spans="29:33">
      <c r="AC531" s="25" t="s">
        <v>561</v>
      </c>
      <c r="AD531" s="14"/>
      <c r="AE531" s="14"/>
      <c r="AF531" s="14"/>
      <c r="AG531" s="14"/>
    </row>
    <row r="532" spans="29:33">
      <c r="AC532" s="25" t="s">
        <v>562</v>
      </c>
      <c r="AD532" s="14"/>
      <c r="AE532" s="14"/>
      <c r="AF532" s="14"/>
      <c r="AG532" s="14"/>
    </row>
    <row r="533" spans="29:33">
      <c r="AC533" s="25" t="s">
        <v>563</v>
      </c>
      <c r="AD533" s="14"/>
      <c r="AE533" s="14"/>
      <c r="AF533" s="14"/>
      <c r="AG533" s="14"/>
    </row>
    <row r="534" spans="29:33">
      <c r="AC534" s="25" t="s">
        <v>564</v>
      </c>
      <c r="AD534" s="14"/>
      <c r="AE534" s="14"/>
      <c r="AF534" s="14"/>
      <c r="AG534" s="14"/>
    </row>
    <row r="535" spans="29:33">
      <c r="AC535" s="25" t="s">
        <v>565</v>
      </c>
      <c r="AD535" s="14"/>
      <c r="AE535" s="14"/>
      <c r="AF535" s="14"/>
      <c r="AG535" s="14"/>
    </row>
    <row r="536" spans="29:33">
      <c r="AC536" s="25" t="s">
        <v>566</v>
      </c>
      <c r="AD536" s="14"/>
      <c r="AE536" s="14"/>
      <c r="AF536" s="14"/>
      <c r="AG536" s="14"/>
    </row>
    <row r="537" spans="29:33">
      <c r="AC537" s="25" t="s">
        <v>567</v>
      </c>
      <c r="AD537" s="14"/>
      <c r="AE537" s="14"/>
      <c r="AF537" s="14"/>
      <c r="AG537" s="14"/>
    </row>
    <row r="538" spans="29:33">
      <c r="AC538" s="25" t="s">
        <v>568</v>
      </c>
      <c r="AD538" s="14"/>
      <c r="AE538" s="14"/>
      <c r="AF538" s="14"/>
      <c r="AG538" s="14"/>
    </row>
    <row r="539" spans="29:33">
      <c r="AC539" s="25" t="s">
        <v>569</v>
      </c>
      <c r="AD539" s="14"/>
      <c r="AE539" s="14"/>
      <c r="AF539" s="14"/>
      <c r="AG539" s="14"/>
    </row>
    <row r="540" spans="29:33">
      <c r="AC540" s="25" t="s">
        <v>570</v>
      </c>
      <c r="AD540" s="14"/>
      <c r="AE540" s="14"/>
      <c r="AF540" s="14"/>
      <c r="AG540" s="14"/>
    </row>
    <row r="541" spans="29:33">
      <c r="AC541" s="25" t="s">
        <v>571</v>
      </c>
      <c r="AD541" s="14"/>
      <c r="AE541" s="14"/>
      <c r="AF541" s="14"/>
      <c r="AG541" s="14"/>
    </row>
    <row r="542" spans="29:33">
      <c r="AC542" s="25" t="s">
        <v>572</v>
      </c>
      <c r="AD542" s="14"/>
      <c r="AE542" s="14"/>
      <c r="AF542" s="14"/>
      <c r="AG542" s="14"/>
    </row>
    <row r="543" spans="29:33">
      <c r="AC543" s="25" t="s">
        <v>573</v>
      </c>
      <c r="AD543" s="14"/>
      <c r="AE543" s="14"/>
      <c r="AF543" s="14"/>
      <c r="AG543" s="14"/>
    </row>
    <row r="544" spans="29:33">
      <c r="AC544" s="25" t="s">
        <v>574</v>
      </c>
      <c r="AD544" s="14"/>
      <c r="AE544" s="14"/>
      <c r="AF544" s="14"/>
      <c r="AG544" s="14"/>
    </row>
    <row r="545" spans="29:33">
      <c r="AC545" s="25" t="s">
        <v>575</v>
      </c>
      <c r="AD545" s="14"/>
      <c r="AE545" s="14"/>
      <c r="AF545" s="14"/>
      <c r="AG545" s="14"/>
    </row>
    <row r="546" spans="29:33">
      <c r="AC546" s="25" t="s">
        <v>576</v>
      </c>
      <c r="AD546" s="14"/>
      <c r="AE546" s="14"/>
      <c r="AF546" s="14"/>
      <c r="AG546" s="14"/>
    </row>
    <row r="547" spans="29:33">
      <c r="AC547" s="25" t="s">
        <v>577</v>
      </c>
      <c r="AD547" s="14"/>
      <c r="AE547" s="14"/>
      <c r="AF547" s="14"/>
      <c r="AG547" s="14"/>
    </row>
    <row r="548" spans="29:33">
      <c r="AC548" s="25" t="s">
        <v>578</v>
      </c>
      <c r="AD548" s="14"/>
      <c r="AE548" s="14"/>
      <c r="AF548" s="14"/>
      <c r="AG548" s="14"/>
    </row>
    <row r="549" spans="29:33">
      <c r="AC549" s="25" t="s">
        <v>579</v>
      </c>
      <c r="AD549" s="14"/>
      <c r="AE549" s="14"/>
      <c r="AF549" s="14"/>
      <c r="AG549" s="14"/>
    </row>
    <row r="550" spans="29:33">
      <c r="AC550" s="25" t="s">
        <v>580</v>
      </c>
      <c r="AD550" s="14"/>
      <c r="AE550" s="14"/>
      <c r="AF550" s="14"/>
      <c r="AG550" s="14"/>
    </row>
    <row r="551" spans="29:33">
      <c r="AC551" s="25" t="s">
        <v>581</v>
      </c>
      <c r="AD551" s="14"/>
      <c r="AE551" s="14"/>
      <c r="AF551" s="14"/>
      <c r="AG551" s="14"/>
    </row>
    <row r="552" spans="29:33">
      <c r="AC552" s="25" t="s">
        <v>582</v>
      </c>
      <c r="AD552" s="14"/>
      <c r="AE552" s="14"/>
      <c r="AF552" s="14"/>
      <c r="AG552" s="14"/>
    </row>
    <row r="553" spans="29:33">
      <c r="AC553" s="25" t="s">
        <v>583</v>
      </c>
      <c r="AD553" s="14"/>
      <c r="AE553" s="14"/>
      <c r="AF553" s="14"/>
      <c r="AG553" s="14"/>
    </row>
    <row r="554" spans="29:33">
      <c r="AC554" s="25" t="s">
        <v>584</v>
      </c>
      <c r="AD554" s="14"/>
      <c r="AE554" s="14"/>
      <c r="AF554" s="14"/>
      <c r="AG554" s="14"/>
    </row>
    <row r="555" spans="29:33">
      <c r="AC555" s="25" t="s">
        <v>585</v>
      </c>
      <c r="AD555" s="14"/>
      <c r="AE555" s="14"/>
      <c r="AF555" s="14"/>
      <c r="AG555" s="14"/>
    </row>
    <row r="556" spans="29:33">
      <c r="AC556" s="25" t="s">
        <v>586</v>
      </c>
      <c r="AD556" s="14"/>
      <c r="AE556" s="14"/>
      <c r="AF556" s="14"/>
      <c r="AG556" s="14"/>
    </row>
    <row r="557" spans="29:33">
      <c r="AC557" s="25" t="s">
        <v>587</v>
      </c>
      <c r="AD557" s="14"/>
      <c r="AE557" s="14"/>
      <c r="AF557" s="14"/>
      <c r="AG557" s="14"/>
    </row>
    <row r="558" spans="29:33">
      <c r="AC558" s="25" t="s">
        <v>588</v>
      </c>
      <c r="AD558" s="14"/>
      <c r="AE558" s="14"/>
      <c r="AF558" s="14"/>
      <c r="AG558" s="14"/>
    </row>
    <row r="559" spans="29:33">
      <c r="AC559" s="25" t="s">
        <v>589</v>
      </c>
      <c r="AD559" s="14"/>
      <c r="AE559" s="14"/>
      <c r="AF559" s="14"/>
      <c r="AG559" s="14"/>
    </row>
    <row r="560" spans="29:33">
      <c r="AC560" s="25" t="s">
        <v>590</v>
      </c>
      <c r="AD560" s="14"/>
      <c r="AE560" s="14"/>
      <c r="AF560" s="14"/>
      <c r="AG560" s="14"/>
    </row>
    <row r="561" spans="29:33">
      <c r="AC561" s="25" t="s">
        <v>591</v>
      </c>
      <c r="AD561" s="14"/>
      <c r="AE561" s="14"/>
      <c r="AF561" s="14"/>
      <c r="AG561" s="14"/>
    </row>
    <row r="562" spans="29:33">
      <c r="AC562" s="25" t="s">
        <v>592</v>
      </c>
      <c r="AD562" s="14"/>
      <c r="AE562" s="14"/>
      <c r="AF562" s="14"/>
      <c r="AG562" s="14"/>
    </row>
    <row r="563" spans="29:33">
      <c r="AC563" s="25" t="s">
        <v>593</v>
      </c>
      <c r="AD563" s="14"/>
      <c r="AE563" s="14"/>
      <c r="AF563" s="14"/>
      <c r="AG563" s="14"/>
    </row>
    <row r="564" spans="29:33">
      <c r="AC564" s="25" t="s">
        <v>594</v>
      </c>
      <c r="AD564" s="14"/>
      <c r="AE564" s="14"/>
      <c r="AF564" s="14"/>
      <c r="AG564" s="14"/>
    </row>
    <row r="565" spans="29:33">
      <c r="AC565" s="25" t="s">
        <v>594</v>
      </c>
      <c r="AD565" s="14"/>
      <c r="AE565" s="14"/>
      <c r="AF565" s="14"/>
      <c r="AG565" s="14"/>
    </row>
    <row r="566" spans="29:33">
      <c r="AC566" s="25" t="s">
        <v>596</v>
      </c>
      <c r="AD566" s="14"/>
      <c r="AE566" s="14"/>
      <c r="AF566" s="14"/>
      <c r="AG566" s="14"/>
    </row>
    <row r="567" spans="29:33">
      <c r="AC567" s="25" t="s">
        <v>597</v>
      </c>
      <c r="AD567" s="14"/>
      <c r="AE567" s="14"/>
      <c r="AF567" s="14"/>
      <c r="AG567" s="14"/>
    </row>
    <row r="568" spans="29:33">
      <c r="AC568" s="25" t="s">
        <v>598</v>
      </c>
      <c r="AD568" s="14"/>
      <c r="AE568" s="14"/>
      <c r="AF568" s="14"/>
      <c r="AG568" s="14"/>
    </row>
    <row r="569" spans="29:33">
      <c r="AC569" s="25" t="s">
        <v>599</v>
      </c>
      <c r="AD569" s="14"/>
      <c r="AE569" s="14"/>
      <c r="AF569" s="14"/>
      <c r="AG569" s="14"/>
    </row>
    <row r="570" spans="29:33">
      <c r="AC570" s="25" t="s">
        <v>600</v>
      </c>
      <c r="AD570" s="14"/>
      <c r="AE570" s="14"/>
      <c r="AF570" s="14"/>
      <c r="AG570" s="14"/>
    </row>
    <row r="571" spans="29:33">
      <c r="AC571" s="25" t="s">
        <v>601</v>
      </c>
      <c r="AD571" s="14"/>
      <c r="AE571" s="14"/>
      <c r="AF571" s="14"/>
      <c r="AG571" s="14"/>
    </row>
    <row r="572" spans="29:33">
      <c r="AC572" s="25" t="s">
        <v>602</v>
      </c>
      <c r="AD572" s="14"/>
      <c r="AE572" s="14"/>
      <c r="AF572" s="14"/>
      <c r="AG572" s="14"/>
    </row>
    <row r="573" spans="29:33">
      <c r="AC573" s="25" t="s">
        <v>603</v>
      </c>
      <c r="AD573" s="14"/>
      <c r="AE573" s="14"/>
      <c r="AF573" s="14"/>
      <c r="AG573" s="14"/>
    </row>
    <row r="574" spans="29:33">
      <c r="AC574" s="25" t="s">
        <v>603</v>
      </c>
      <c r="AD574" s="14"/>
      <c r="AE574" s="14"/>
      <c r="AF574" s="14"/>
      <c r="AG574" s="14"/>
    </row>
    <row r="575" spans="29:33">
      <c r="AC575" s="25" t="s">
        <v>604</v>
      </c>
      <c r="AD575" s="14"/>
      <c r="AE575" s="14"/>
      <c r="AF575" s="14"/>
      <c r="AG575" s="14"/>
    </row>
    <row r="576" spans="29:33">
      <c r="AC576" s="25" t="s">
        <v>605</v>
      </c>
      <c r="AD576" s="14"/>
      <c r="AE576" s="14"/>
      <c r="AF576" s="14"/>
      <c r="AG576" s="14"/>
    </row>
    <row r="577" spans="29:33">
      <c r="AC577" s="25" t="s">
        <v>606</v>
      </c>
      <c r="AD577" s="14"/>
      <c r="AE577" s="14"/>
      <c r="AF577" s="14"/>
      <c r="AG577" s="14"/>
    </row>
    <row r="578" spans="29:33">
      <c r="AC578" s="25" t="s">
        <v>607</v>
      </c>
      <c r="AD578" s="14"/>
      <c r="AE578" s="14"/>
      <c r="AF578" s="14"/>
      <c r="AG578" s="14"/>
    </row>
    <row r="579" spans="29:33">
      <c r="AC579" s="25" t="s">
        <v>608</v>
      </c>
      <c r="AD579" s="14"/>
      <c r="AE579" s="14"/>
      <c r="AF579" s="14"/>
      <c r="AG579" s="14"/>
    </row>
    <row r="580" spans="29:33">
      <c r="AC580" s="25" t="s">
        <v>609</v>
      </c>
      <c r="AD580" s="14"/>
      <c r="AE580" s="14"/>
      <c r="AF580" s="14"/>
      <c r="AG580" s="14"/>
    </row>
    <row r="581" spans="29:33">
      <c r="AC581" s="25" t="s">
        <v>610</v>
      </c>
      <c r="AD581" s="14"/>
      <c r="AE581" s="14"/>
      <c r="AF581" s="14"/>
      <c r="AG581" s="14"/>
    </row>
    <row r="582" spans="29:33">
      <c r="AC582" s="25" t="s">
        <v>611</v>
      </c>
      <c r="AD582" s="14"/>
      <c r="AE582" s="14"/>
      <c r="AF582" s="14"/>
      <c r="AG582" s="14"/>
    </row>
    <row r="583" spans="29:33">
      <c r="AC583" s="25" t="s">
        <v>612</v>
      </c>
      <c r="AD583" s="14"/>
      <c r="AE583" s="14"/>
      <c r="AF583" s="14"/>
      <c r="AG583" s="14"/>
    </row>
    <row r="584" spans="29:33">
      <c r="AC584" s="25" t="s">
        <v>613</v>
      </c>
      <c r="AD584" s="14"/>
      <c r="AE584" s="14"/>
      <c r="AF584" s="14"/>
      <c r="AG584" s="14"/>
    </row>
    <row r="585" spans="29:33">
      <c r="AC585" s="25" t="s">
        <v>614</v>
      </c>
      <c r="AD585" s="14"/>
      <c r="AE585" s="14"/>
      <c r="AF585" s="14"/>
      <c r="AG585" s="14"/>
    </row>
    <row r="586" spans="29:33">
      <c r="AC586" s="25" t="s">
        <v>615</v>
      </c>
      <c r="AD586" s="14"/>
      <c r="AE586" s="14"/>
      <c r="AF586" s="14"/>
      <c r="AG586" s="14"/>
    </row>
    <row r="587" spans="29:33">
      <c r="AC587" s="25" t="s">
        <v>616</v>
      </c>
      <c r="AD587" s="14"/>
      <c r="AE587" s="14"/>
      <c r="AF587" s="14"/>
      <c r="AG587" s="14"/>
    </row>
    <row r="588" spans="29:33">
      <c r="AC588" s="25" t="s">
        <v>617</v>
      </c>
      <c r="AD588" s="14"/>
      <c r="AE588" s="14"/>
      <c r="AF588" s="14"/>
      <c r="AG588" s="14"/>
    </row>
    <row r="589" spans="29:33">
      <c r="AC589" s="25" t="s">
        <v>618</v>
      </c>
      <c r="AD589" s="14"/>
      <c r="AE589" s="14"/>
      <c r="AF589" s="14"/>
      <c r="AG589" s="14"/>
    </row>
    <row r="590" spans="29:33">
      <c r="AC590" s="25" t="s">
        <v>619</v>
      </c>
      <c r="AD590" s="14"/>
      <c r="AE590" s="14"/>
      <c r="AF590" s="14"/>
      <c r="AG590" s="14"/>
    </row>
    <row r="591" spans="29:33">
      <c r="AC591" s="25" t="s">
        <v>620</v>
      </c>
      <c r="AD591" s="14"/>
      <c r="AE591" s="14"/>
      <c r="AF591" s="14"/>
      <c r="AG591" s="14"/>
    </row>
    <row r="592" spans="29:33">
      <c r="AC592" s="25" t="s">
        <v>621</v>
      </c>
      <c r="AD592" s="14"/>
      <c r="AE592" s="14"/>
      <c r="AF592" s="14"/>
      <c r="AG592" s="14"/>
    </row>
    <row r="593" spans="29:33">
      <c r="AC593" s="25" t="s">
        <v>622</v>
      </c>
      <c r="AD593" s="14"/>
      <c r="AE593" s="14"/>
      <c r="AF593" s="14"/>
      <c r="AG593" s="14"/>
    </row>
    <row r="594" spans="29:33">
      <c r="AC594" s="25" t="s">
        <v>623</v>
      </c>
      <c r="AD594" s="14"/>
      <c r="AE594" s="14"/>
      <c r="AF594" s="14"/>
      <c r="AG594" s="14"/>
    </row>
    <row r="595" spans="29:33">
      <c r="AC595" s="25" t="s">
        <v>624</v>
      </c>
      <c r="AD595" s="14"/>
      <c r="AE595" s="14"/>
      <c r="AF595" s="14"/>
      <c r="AG595" s="14"/>
    </row>
    <row r="596" spans="29:33">
      <c r="AC596" s="25" t="s">
        <v>625</v>
      </c>
      <c r="AD596" s="14"/>
      <c r="AE596" s="14"/>
      <c r="AF596" s="14"/>
      <c r="AG596" s="14"/>
    </row>
    <row r="597" spans="29:33">
      <c r="AC597" s="25" t="s">
        <v>626</v>
      </c>
      <c r="AD597" s="14"/>
      <c r="AE597" s="14"/>
      <c r="AF597" s="14"/>
      <c r="AG597" s="14"/>
    </row>
    <row r="598" spans="29:33">
      <c r="AC598" s="25" t="s">
        <v>627</v>
      </c>
      <c r="AD598" s="14"/>
      <c r="AE598" s="14"/>
      <c r="AF598" s="14"/>
      <c r="AG598" s="14"/>
    </row>
    <row r="599" spans="29:33">
      <c r="AC599" s="25" t="s">
        <v>628</v>
      </c>
      <c r="AD599" s="14"/>
      <c r="AE599" s="14"/>
      <c r="AF599" s="14"/>
      <c r="AG599" s="14"/>
    </row>
    <row r="600" spans="29:33">
      <c r="AC600" s="25" t="s">
        <v>629</v>
      </c>
      <c r="AD600" s="14"/>
      <c r="AE600" s="14"/>
      <c r="AF600" s="14"/>
      <c r="AG600" s="14"/>
    </row>
    <row r="601" spans="29:33">
      <c r="AC601" s="25" t="s">
        <v>630</v>
      </c>
      <c r="AD601" s="14"/>
      <c r="AE601" s="14"/>
      <c r="AF601" s="14"/>
      <c r="AG601" s="14"/>
    </row>
    <row r="602" spans="29:33">
      <c r="AC602" s="25" t="s">
        <v>631</v>
      </c>
      <c r="AD602" s="14"/>
      <c r="AE602" s="14"/>
      <c r="AF602" s="14"/>
      <c r="AG602" s="14"/>
    </row>
    <row r="603" spans="29:33">
      <c r="AC603" s="25" t="s">
        <v>632</v>
      </c>
      <c r="AD603" s="14"/>
      <c r="AE603" s="14"/>
      <c r="AF603" s="14"/>
      <c r="AG603" s="14"/>
    </row>
    <row r="604" spans="29:33">
      <c r="AC604" s="25" t="s">
        <v>633</v>
      </c>
      <c r="AD604" s="14"/>
      <c r="AE604" s="14"/>
      <c r="AF604" s="14"/>
      <c r="AG604" s="14"/>
    </row>
    <row r="605" spans="29:33">
      <c r="AC605" s="25" t="s">
        <v>634</v>
      </c>
      <c r="AD605" s="14"/>
      <c r="AE605" s="14"/>
      <c r="AF605" s="14"/>
      <c r="AG605" s="14"/>
    </row>
    <row r="606" spans="29:33">
      <c r="AC606" s="25" t="s">
        <v>635</v>
      </c>
      <c r="AD606" s="14"/>
      <c r="AE606" s="14"/>
      <c r="AF606" s="14"/>
      <c r="AG606" s="14"/>
    </row>
    <row r="607" spans="29:33">
      <c r="AC607" s="25" t="s">
        <v>636</v>
      </c>
      <c r="AD607" s="14"/>
      <c r="AE607" s="14"/>
      <c r="AF607" s="14"/>
      <c r="AG607" s="14"/>
    </row>
    <row r="608" spans="29:33">
      <c r="AC608" s="25" t="s">
        <v>637</v>
      </c>
      <c r="AD608" s="14"/>
      <c r="AE608" s="14"/>
      <c r="AF608" s="14"/>
      <c r="AG608" s="14"/>
    </row>
    <row r="609" spans="29:33">
      <c r="AC609" s="25" t="s">
        <v>638</v>
      </c>
      <c r="AD609" s="14"/>
      <c r="AE609" s="14"/>
      <c r="AF609" s="14"/>
      <c r="AG609" s="14"/>
    </row>
    <row r="610" spans="29:33">
      <c r="AC610" s="25" t="s">
        <v>639</v>
      </c>
      <c r="AD610" s="14"/>
      <c r="AE610" s="14"/>
      <c r="AF610" s="14"/>
      <c r="AG610" s="14"/>
    </row>
    <row r="611" spans="29:33">
      <c r="AC611" s="25" t="s">
        <v>640</v>
      </c>
      <c r="AD611" s="14"/>
      <c r="AE611" s="14"/>
      <c r="AF611" s="14"/>
      <c r="AG611" s="14"/>
    </row>
    <row r="612" spans="29:33">
      <c r="AC612" s="25" t="s">
        <v>641</v>
      </c>
      <c r="AD612" s="14"/>
      <c r="AE612" s="14"/>
      <c r="AF612" s="14"/>
      <c r="AG612" s="14"/>
    </row>
    <row r="613" spans="29:33">
      <c r="AC613" s="25" t="s">
        <v>642</v>
      </c>
      <c r="AD613" s="14"/>
      <c r="AE613" s="14"/>
      <c r="AF613" s="14"/>
      <c r="AG613" s="14"/>
    </row>
    <row r="614" spans="29:33">
      <c r="AC614" s="25" t="s">
        <v>643</v>
      </c>
      <c r="AD614" s="14"/>
      <c r="AE614" s="14"/>
      <c r="AF614" s="14"/>
      <c r="AG614" s="14"/>
    </row>
    <row r="615" spans="29:33">
      <c r="AC615" s="25" t="s">
        <v>644</v>
      </c>
      <c r="AD615" s="14"/>
      <c r="AE615" s="14"/>
      <c r="AF615" s="14"/>
      <c r="AG615" s="14"/>
    </row>
    <row r="616" spans="29:33">
      <c r="AC616" s="25" t="s">
        <v>645</v>
      </c>
      <c r="AD616" s="14"/>
      <c r="AE616" s="14"/>
      <c r="AF616" s="14"/>
      <c r="AG616" s="14"/>
    </row>
    <row r="617" spans="29:33">
      <c r="AC617" s="25" t="s">
        <v>646</v>
      </c>
      <c r="AD617" s="14"/>
      <c r="AE617" s="14"/>
      <c r="AF617" s="14"/>
      <c r="AG617" s="14"/>
    </row>
    <row r="618" spans="29:33">
      <c r="AC618" s="25" t="s">
        <v>647</v>
      </c>
      <c r="AD618" s="14"/>
      <c r="AE618" s="14"/>
      <c r="AF618" s="14"/>
      <c r="AG618" s="14"/>
    </row>
    <row r="619" spans="29:33">
      <c r="AC619" s="25" t="s">
        <v>648</v>
      </c>
      <c r="AD619" s="14"/>
      <c r="AE619" s="14"/>
      <c r="AF619" s="14"/>
      <c r="AG619" s="14"/>
    </row>
    <row r="620" spans="29:33">
      <c r="AC620" s="25" t="s">
        <v>649</v>
      </c>
      <c r="AD620" s="14"/>
      <c r="AE620" s="14"/>
      <c r="AF620" s="14"/>
      <c r="AG620" s="14"/>
    </row>
    <row r="621" spans="29:33">
      <c r="AC621" s="25" t="s">
        <v>650</v>
      </c>
      <c r="AD621" s="14"/>
      <c r="AE621" s="14"/>
      <c r="AF621" s="14"/>
      <c r="AG621" s="14"/>
    </row>
    <row r="622" spans="29:33">
      <c r="AC622" s="25" t="s">
        <v>651</v>
      </c>
      <c r="AD622" s="14"/>
      <c r="AE622" s="14"/>
      <c r="AF622" s="14"/>
      <c r="AG622" s="14"/>
    </row>
    <row r="623" spans="29:33">
      <c r="AC623" s="25" t="s">
        <v>652</v>
      </c>
      <c r="AD623" s="14"/>
      <c r="AE623" s="14"/>
      <c r="AF623" s="14"/>
      <c r="AG623" s="14"/>
    </row>
    <row r="624" spans="29:33">
      <c r="AC624" s="25" t="s">
        <v>653</v>
      </c>
      <c r="AD624" s="14"/>
      <c r="AE624" s="14"/>
      <c r="AF624" s="14"/>
      <c r="AG624" s="14"/>
    </row>
    <row r="625" spans="29:33">
      <c r="AC625" s="25" t="s">
        <v>654</v>
      </c>
      <c r="AD625" s="14"/>
      <c r="AE625" s="14"/>
      <c r="AF625" s="14"/>
      <c r="AG625" s="14"/>
    </row>
    <row r="626" spans="29:33">
      <c r="AC626" s="25" t="s">
        <v>655</v>
      </c>
      <c r="AD626" s="14"/>
      <c r="AE626" s="14"/>
      <c r="AF626" s="14"/>
      <c r="AG626" s="14"/>
    </row>
    <row r="627" spans="29:33">
      <c r="AC627" s="25" t="s">
        <v>656</v>
      </c>
      <c r="AD627" s="14"/>
      <c r="AE627" s="14"/>
      <c r="AF627" s="14"/>
      <c r="AG627" s="14"/>
    </row>
    <row r="628" spans="29:33">
      <c r="AC628" s="25" t="s">
        <v>657</v>
      </c>
      <c r="AD628" s="14"/>
      <c r="AE628" s="14"/>
      <c r="AF628" s="14"/>
      <c r="AG628" s="14"/>
    </row>
    <row r="629" spans="29:33">
      <c r="AC629" s="25" t="s">
        <v>658</v>
      </c>
      <c r="AD629" s="14"/>
      <c r="AE629" s="14"/>
      <c r="AF629" s="14"/>
      <c r="AG629" s="14"/>
    </row>
    <row r="630" spans="29:33">
      <c r="AC630" s="25" t="s">
        <v>659</v>
      </c>
      <c r="AD630" s="14"/>
      <c r="AE630" s="14"/>
      <c r="AF630" s="14"/>
      <c r="AG630" s="14"/>
    </row>
    <row r="631" spans="29:33">
      <c r="AC631" s="25" t="s">
        <v>660</v>
      </c>
      <c r="AD631" s="14"/>
      <c r="AE631" s="14"/>
      <c r="AF631" s="14"/>
      <c r="AG631" s="14"/>
    </row>
    <row r="632" spans="29:33">
      <c r="AC632" s="25" t="s">
        <v>661</v>
      </c>
      <c r="AD632" s="14"/>
      <c r="AE632" s="14"/>
      <c r="AF632" s="14"/>
      <c r="AG632" s="14"/>
    </row>
    <row r="633" spans="29:33">
      <c r="AC633" s="25" t="s">
        <v>662</v>
      </c>
      <c r="AD633" s="14"/>
      <c r="AE633" s="14"/>
      <c r="AF633" s="14"/>
      <c r="AG633" s="14"/>
    </row>
    <row r="634" spans="29:33">
      <c r="AC634" s="25" t="s">
        <v>663</v>
      </c>
      <c r="AD634" s="14"/>
      <c r="AE634" s="14"/>
      <c r="AF634" s="14"/>
      <c r="AG634" s="14"/>
    </row>
    <row r="635" spans="29:33">
      <c r="AC635" s="25" t="s">
        <v>664</v>
      </c>
      <c r="AD635" s="14"/>
      <c r="AE635" s="14"/>
      <c r="AF635" s="14"/>
      <c r="AG635" s="14"/>
    </row>
    <row r="636" spans="29:33">
      <c r="AC636" s="25" t="s">
        <v>665</v>
      </c>
      <c r="AD636" s="14"/>
      <c r="AE636" s="14"/>
      <c r="AF636" s="14"/>
      <c r="AG636" s="14"/>
    </row>
    <row r="637" spans="29:33">
      <c r="AC637" s="25" t="s">
        <v>666</v>
      </c>
      <c r="AD637" s="14"/>
      <c r="AE637" s="14"/>
      <c r="AF637" s="14"/>
      <c r="AG637" s="14"/>
    </row>
    <row r="638" spans="29:33">
      <c r="AC638" s="25" t="s">
        <v>667</v>
      </c>
      <c r="AD638" s="14"/>
      <c r="AE638" s="14"/>
      <c r="AF638" s="14"/>
      <c r="AG638" s="14"/>
    </row>
    <row r="639" spans="29:33">
      <c r="AC639" s="25" t="s">
        <v>668</v>
      </c>
      <c r="AD639" s="14"/>
      <c r="AE639" s="14"/>
      <c r="AF639" s="14"/>
      <c r="AG639" s="14"/>
    </row>
    <row r="640" spans="29:33">
      <c r="AC640" s="25" t="s">
        <v>669</v>
      </c>
      <c r="AD640" s="14"/>
      <c r="AE640" s="14"/>
      <c r="AF640" s="14"/>
      <c r="AG640" s="14"/>
    </row>
    <row r="641" spans="29:33">
      <c r="AC641" s="25" t="s">
        <v>670</v>
      </c>
      <c r="AD641" s="14"/>
      <c r="AE641" s="14"/>
      <c r="AF641" s="14"/>
      <c r="AG641" s="14"/>
    </row>
    <row r="642" spans="29:33">
      <c r="AC642" s="25" t="s">
        <v>671</v>
      </c>
      <c r="AD642" s="14"/>
      <c r="AE642" s="14"/>
      <c r="AF642" s="14"/>
      <c r="AG642" s="14"/>
    </row>
    <row r="643" spans="29:33">
      <c r="AC643" s="25" t="s">
        <v>672</v>
      </c>
      <c r="AD643" s="14"/>
      <c r="AE643" s="14"/>
      <c r="AF643" s="14"/>
      <c r="AG643" s="14"/>
    </row>
    <row r="644" spans="29:33">
      <c r="AC644" s="25" t="s">
        <v>673</v>
      </c>
      <c r="AD644" s="14"/>
      <c r="AE644" s="14"/>
      <c r="AF644" s="14"/>
      <c r="AG644" s="14"/>
    </row>
    <row r="645" spans="29:33">
      <c r="AC645" s="25" t="s">
        <v>674</v>
      </c>
      <c r="AD645" s="14"/>
      <c r="AE645" s="14"/>
      <c r="AF645" s="14"/>
      <c r="AG645" s="14"/>
    </row>
    <row r="646" spans="29:33">
      <c r="AC646" s="25" t="s">
        <v>675</v>
      </c>
      <c r="AD646" s="14"/>
      <c r="AE646" s="14"/>
      <c r="AF646" s="14"/>
      <c r="AG646" s="14"/>
    </row>
    <row r="647" spans="29:33">
      <c r="AC647" s="25" t="s">
        <v>676</v>
      </c>
      <c r="AD647" s="14"/>
      <c r="AE647" s="14"/>
      <c r="AF647" s="14"/>
      <c r="AG647" s="14"/>
    </row>
    <row r="648" spans="29:33">
      <c r="AC648" s="25" t="s">
        <v>677</v>
      </c>
      <c r="AD648" s="14"/>
      <c r="AE648" s="14"/>
      <c r="AF648" s="14"/>
      <c r="AG648" s="14"/>
    </row>
    <row r="649" spans="29:33">
      <c r="AC649" s="25" t="s">
        <v>678</v>
      </c>
      <c r="AD649" s="14"/>
      <c r="AE649" s="14"/>
      <c r="AF649" s="14"/>
      <c r="AG649" s="14"/>
    </row>
    <row r="650" spans="29:33">
      <c r="AC650" s="25" t="s">
        <v>679</v>
      </c>
      <c r="AD650" s="14"/>
      <c r="AE650" s="14"/>
      <c r="AF650" s="14"/>
      <c r="AG650" s="14"/>
    </row>
    <row r="651" spans="29:33">
      <c r="AC651" s="25" t="s">
        <v>680</v>
      </c>
      <c r="AD651" s="14"/>
      <c r="AE651" s="14"/>
      <c r="AF651" s="14"/>
      <c r="AG651" s="14"/>
    </row>
    <row r="652" spans="29:33">
      <c r="AC652" s="25" t="s">
        <v>681</v>
      </c>
      <c r="AD652" s="14"/>
      <c r="AE652" s="14"/>
      <c r="AF652" s="14"/>
      <c r="AG652" s="14"/>
    </row>
    <row r="653" spans="29:33">
      <c r="AC653" s="25" t="s">
        <v>682</v>
      </c>
      <c r="AD653" s="14"/>
      <c r="AE653" s="14"/>
      <c r="AF653" s="14"/>
      <c r="AG653" s="14"/>
    </row>
    <row r="654" spans="29:33">
      <c r="AC654" s="25" t="s">
        <v>682</v>
      </c>
      <c r="AD654" s="14"/>
      <c r="AE654" s="14"/>
      <c r="AF654" s="14"/>
      <c r="AG654" s="14"/>
    </row>
    <row r="655" spans="29:33">
      <c r="AC655" s="25" t="s">
        <v>683</v>
      </c>
      <c r="AD655" s="14"/>
      <c r="AE655" s="14"/>
      <c r="AF655" s="14"/>
      <c r="AG655" s="14"/>
    </row>
    <row r="656" spans="29:33">
      <c r="AC656" s="25" t="s">
        <v>684</v>
      </c>
      <c r="AD656" s="14"/>
      <c r="AE656" s="14"/>
      <c r="AF656" s="14"/>
      <c r="AG656" s="14"/>
    </row>
    <row r="657" spans="29:33">
      <c r="AC657" s="25" t="s">
        <v>685</v>
      </c>
      <c r="AD657" s="14"/>
      <c r="AE657" s="14"/>
      <c r="AF657" s="14"/>
      <c r="AG657" s="14"/>
    </row>
    <row r="658" spans="29:33">
      <c r="AC658" s="25" t="s">
        <v>686</v>
      </c>
      <c r="AD658" s="14"/>
      <c r="AE658" s="14"/>
      <c r="AF658" s="14"/>
      <c r="AG658" s="14"/>
    </row>
    <row r="659" spans="29:33">
      <c r="AC659" s="25" t="s">
        <v>687</v>
      </c>
      <c r="AD659" s="14"/>
      <c r="AE659" s="14"/>
      <c r="AF659" s="14"/>
      <c r="AG659" s="14"/>
    </row>
    <row r="660" spans="29:33">
      <c r="AC660" s="25" t="s">
        <v>688</v>
      </c>
      <c r="AD660" s="14"/>
      <c r="AE660" s="14"/>
      <c r="AF660" s="14"/>
      <c r="AG660" s="14"/>
    </row>
    <row r="661" spans="29:33">
      <c r="AC661" s="25" t="s">
        <v>689</v>
      </c>
      <c r="AD661" s="14"/>
      <c r="AE661" s="14"/>
      <c r="AF661" s="14"/>
      <c r="AG661" s="14"/>
    </row>
    <row r="662" spans="29:33">
      <c r="AC662" s="25" t="s">
        <v>690</v>
      </c>
      <c r="AD662" s="14"/>
      <c r="AE662" s="14"/>
      <c r="AF662" s="14"/>
      <c r="AG662" s="14"/>
    </row>
    <row r="663" spans="29:33">
      <c r="AC663" s="25" t="s">
        <v>691</v>
      </c>
      <c r="AD663" s="14"/>
      <c r="AE663" s="14"/>
      <c r="AF663" s="14"/>
      <c r="AG663" s="14"/>
    </row>
    <row r="664" spans="29:33">
      <c r="AC664" s="25" t="s">
        <v>692</v>
      </c>
      <c r="AD664" s="14"/>
      <c r="AE664" s="14"/>
      <c r="AF664" s="14"/>
      <c r="AG664" s="14"/>
    </row>
    <row r="665" spans="29:33">
      <c r="AC665" s="25" t="s">
        <v>693</v>
      </c>
      <c r="AD665" s="14"/>
      <c r="AE665" s="14"/>
      <c r="AF665" s="14"/>
      <c r="AG665" s="14"/>
    </row>
    <row r="666" spans="29:33">
      <c r="AC666" s="25" t="s">
        <v>694</v>
      </c>
      <c r="AD666" s="14"/>
      <c r="AE666" s="14"/>
      <c r="AF666" s="14"/>
      <c r="AG666" s="14"/>
    </row>
    <row r="667" spans="29:33">
      <c r="AC667" s="25" t="s">
        <v>695</v>
      </c>
      <c r="AD667" s="14"/>
      <c r="AE667" s="14"/>
      <c r="AF667" s="14"/>
      <c r="AG667" s="14"/>
    </row>
    <row r="668" spans="29:33">
      <c r="AC668" s="25" t="s">
        <v>696</v>
      </c>
      <c r="AD668" s="14"/>
      <c r="AE668" s="14"/>
      <c r="AF668" s="14"/>
      <c r="AG668" s="14"/>
    </row>
    <row r="669" spans="29:33">
      <c r="AC669" s="25" t="s">
        <v>697</v>
      </c>
      <c r="AD669" s="14"/>
      <c r="AE669" s="14"/>
      <c r="AF669" s="14"/>
      <c r="AG669" s="14"/>
    </row>
    <row r="670" spans="29:33">
      <c r="AC670" s="25" t="s">
        <v>698</v>
      </c>
      <c r="AD670" s="14"/>
      <c r="AE670" s="14"/>
      <c r="AF670" s="14"/>
      <c r="AG670" s="14"/>
    </row>
    <row r="671" spans="29:33">
      <c r="AC671" s="25" t="s">
        <v>699</v>
      </c>
      <c r="AD671" s="14"/>
      <c r="AE671" s="14"/>
      <c r="AF671" s="14"/>
      <c r="AG671" s="14"/>
    </row>
    <row r="672" spans="29:33">
      <c r="AC672" s="25" t="s">
        <v>700</v>
      </c>
      <c r="AD672" s="14"/>
      <c r="AE672" s="14"/>
      <c r="AF672" s="14"/>
      <c r="AG672" s="14"/>
    </row>
    <row r="673" spans="29:33">
      <c r="AC673" s="25" t="s">
        <v>701</v>
      </c>
      <c r="AD673" s="14"/>
      <c r="AE673" s="14"/>
      <c r="AF673" s="14"/>
      <c r="AG673" s="14"/>
    </row>
    <row r="674" spans="29:33">
      <c r="AC674" s="25" t="s">
        <v>702</v>
      </c>
      <c r="AD674" s="14"/>
      <c r="AE674" s="14"/>
      <c r="AF674" s="14"/>
      <c r="AG674" s="14"/>
    </row>
    <row r="675" spans="29:33">
      <c r="AC675" s="25" t="s">
        <v>703</v>
      </c>
      <c r="AD675" s="14"/>
      <c r="AE675" s="14"/>
      <c r="AF675" s="14"/>
      <c r="AG675" s="14"/>
    </row>
    <row r="676" spans="29:33">
      <c r="AC676" s="25" t="s">
        <v>704</v>
      </c>
      <c r="AD676" s="14"/>
      <c r="AE676" s="14"/>
      <c r="AF676" s="14"/>
      <c r="AG676" s="14"/>
    </row>
    <row r="677" spans="29:33">
      <c r="AC677" s="25" t="s">
        <v>705</v>
      </c>
      <c r="AD677" s="14"/>
      <c r="AE677" s="14"/>
      <c r="AF677" s="14"/>
      <c r="AG677" s="14"/>
    </row>
    <row r="678" spans="29:33">
      <c r="AC678" s="25" t="s">
        <v>706</v>
      </c>
      <c r="AD678" s="14"/>
      <c r="AE678" s="14"/>
      <c r="AF678" s="14"/>
      <c r="AG678" s="14"/>
    </row>
    <row r="679" spans="29:33">
      <c r="AC679" s="25" t="s">
        <v>707</v>
      </c>
      <c r="AD679" s="14"/>
      <c r="AE679" s="14"/>
      <c r="AF679" s="14"/>
      <c r="AG679" s="14"/>
    </row>
    <row r="680" spans="29:33">
      <c r="AC680" s="25" t="s">
        <v>708</v>
      </c>
      <c r="AD680" s="14"/>
      <c r="AE680" s="14"/>
      <c r="AF680" s="14"/>
      <c r="AG680" s="14"/>
    </row>
    <row r="681" spans="29:33">
      <c r="AC681" s="25" t="s">
        <v>709</v>
      </c>
      <c r="AD681" s="14"/>
      <c r="AE681" s="14"/>
      <c r="AF681" s="14"/>
      <c r="AG681" s="14"/>
    </row>
    <row r="682" spans="29:33">
      <c r="AC682" s="25" t="s">
        <v>710</v>
      </c>
      <c r="AD682" s="14"/>
      <c r="AE682" s="14"/>
      <c r="AF682" s="14"/>
      <c r="AG682" s="14"/>
    </row>
    <row r="683" spans="29:33">
      <c r="AC683" s="25" t="s">
        <v>711</v>
      </c>
      <c r="AD683" s="14"/>
      <c r="AE683" s="14"/>
      <c r="AF683" s="14"/>
      <c r="AG683" s="14"/>
    </row>
    <row r="684" spans="29:33">
      <c r="AC684" s="25" t="s">
        <v>712</v>
      </c>
      <c r="AD684" s="14"/>
      <c r="AE684" s="14"/>
      <c r="AF684" s="14"/>
      <c r="AG684" s="14"/>
    </row>
    <row r="685" spans="29:33">
      <c r="AC685" s="25" t="s">
        <v>713</v>
      </c>
      <c r="AD685" s="14"/>
      <c r="AE685" s="14"/>
      <c r="AF685" s="14"/>
      <c r="AG685" s="14"/>
    </row>
    <row r="686" spans="29:33">
      <c r="AC686" s="25" t="s">
        <v>714</v>
      </c>
      <c r="AD686" s="14"/>
      <c r="AE686" s="14"/>
      <c r="AF686" s="14"/>
      <c r="AG686" s="14"/>
    </row>
    <row r="687" spans="29:33">
      <c r="AC687" s="25" t="s">
        <v>715</v>
      </c>
      <c r="AD687" s="14"/>
      <c r="AE687" s="14"/>
      <c r="AF687" s="14"/>
      <c r="AG687" s="14"/>
    </row>
    <row r="688" spans="29:33">
      <c r="AC688" s="25" t="s">
        <v>716</v>
      </c>
      <c r="AD688" s="14"/>
      <c r="AE688" s="14"/>
      <c r="AF688" s="14"/>
      <c r="AG688" s="14"/>
    </row>
    <row r="689" spans="29:33">
      <c r="AC689" s="25" t="s">
        <v>717</v>
      </c>
      <c r="AD689" s="14"/>
      <c r="AE689" s="14"/>
      <c r="AF689" s="14"/>
      <c r="AG689" s="14"/>
    </row>
    <row r="690" spans="29:33">
      <c r="AC690" s="25" t="s">
        <v>718</v>
      </c>
      <c r="AD690" s="14"/>
      <c r="AE690" s="14"/>
      <c r="AF690" s="14"/>
      <c r="AG690" s="14"/>
    </row>
    <row r="691" spans="29:33">
      <c r="AC691" s="25" t="s">
        <v>719</v>
      </c>
      <c r="AD691" s="14"/>
      <c r="AE691" s="14"/>
      <c r="AF691" s="14"/>
      <c r="AG691" s="14"/>
    </row>
    <row r="692" spans="29:33">
      <c r="AC692" s="25" t="s">
        <v>720</v>
      </c>
      <c r="AD692" s="14"/>
      <c r="AE692" s="14"/>
      <c r="AF692" s="14"/>
      <c r="AG692" s="14"/>
    </row>
    <row r="693" spans="29:33">
      <c r="AC693" s="25" t="s">
        <v>721</v>
      </c>
      <c r="AD693" s="14"/>
      <c r="AE693" s="14"/>
      <c r="AF693" s="14"/>
      <c r="AG693" s="14"/>
    </row>
    <row r="694" spans="29:33">
      <c r="AC694" s="25" t="s">
        <v>722</v>
      </c>
      <c r="AD694" s="14"/>
      <c r="AE694" s="14"/>
      <c r="AF694" s="14"/>
      <c r="AG694" s="14"/>
    </row>
    <row r="695" spans="29:33">
      <c r="AC695" s="25" t="s">
        <v>723</v>
      </c>
      <c r="AD695" s="14"/>
      <c r="AE695" s="14"/>
      <c r="AF695" s="14"/>
      <c r="AG695" s="14"/>
    </row>
    <row r="696" spans="29:33">
      <c r="AC696" s="25" t="s">
        <v>724</v>
      </c>
      <c r="AD696" s="14"/>
      <c r="AE696" s="14"/>
      <c r="AF696" s="14"/>
      <c r="AG696" s="14"/>
    </row>
    <row r="697" spans="29:33">
      <c r="AC697" s="25" t="s">
        <v>725</v>
      </c>
      <c r="AD697" s="14"/>
      <c r="AE697" s="14"/>
      <c r="AF697" s="14"/>
      <c r="AG697" s="14"/>
    </row>
    <row r="698" spans="29:33">
      <c r="AC698" s="25" t="s">
        <v>726</v>
      </c>
      <c r="AD698" s="14"/>
      <c r="AE698" s="14"/>
      <c r="AF698" s="14"/>
      <c r="AG698" s="14"/>
    </row>
    <row r="699" spans="29:33">
      <c r="AC699" s="25" t="s">
        <v>727</v>
      </c>
      <c r="AD699" s="14"/>
      <c r="AE699" s="14"/>
      <c r="AF699" s="14"/>
      <c r="AG699" s="14"/>
    </row>
    <row r="700" spans="29:33">
      <c r="AC700" s="25" t="s">
        <v>728</v>
      </c>
      <c r="AD700" s="14"/>
      <c r="AE700" s="14"/>
      <c r="AF700" s="14"/>
      <c r="AG700" s="14"/>
    </row>
    <row r="701" spans="29:33">
      <c r="AC701" s="25" t="s">
        <v>729</v>
      </c>
      <c r="AD701" s="14"/>
      <c r="AE701" s="14"/>
      <c r="AF701" s="14"/>
      <c r="AG701" s="14"/>
    </row>
    <row r="702" spans="29:33">
      <c r="AC702" s="25" t="s">
        <v>730</v>
      </c>
      <c r="AD702" s="14"/>
      <c r="AE702" s="14"/>
      <c r="AF702" s="14"/>
      <c r="AG702" s="14"/>
    </row>
    <row r="703" spans="29:33">
      <c r="AC703" s="25" t="s">
        <v>731</v>
      </c>
      <c r="AD703" s="14"/>
      <c r="AE703" s="14"/>
      <c r="AF703" s="14"/>
      <c r="AG703" s="14"/>
    </row>
    <row r="704" spans="29:33">
      <c r="AC704" s="25" t="s">
        <v>732</v>
      </c>
      <c r="AD704" s="14"/>
      <c r="AE704" s="14"/>
      <c r="AF704" s="14"/>
      <c r="AG704" s="14"/>
    </row>
    <row r="705" spans="29:33">
      <c r="AC705" s="25" t="s">
        <v>733</v>
      </c>
      <c r="AD705" s="14"/>
      <c r="AE705" s="14"/>
      <c r="AF705" s="14"/>
      <c r="AG705" s="14"/>
    </row>
    <row r="706" spans="29:33">
      <c r="AC706" s="25" t="s">
        <v>734</v>
      </c>
      <c r="AD706" s="14"/>
      <c r="AE706" s="14"/>
      <c r="AF706" s="14"/>
      <c r="AG706" s="14"/>
    </row>
    <row r="707" spans="29:33">
      <c r="AC707" s="25" t="s">
        <v>735</v>
      </c>
      <c r="AD707" s="14"/>
      <c r="AE707" s="14"/>
      <c r="AF707" s="14"/>
      <c r="AG707" s="14"/>
    </row>
    <row r="708" spans="29:33">
      <c r="AC708" s="25" t="s">
        <v>736</v>
      </c>
      <c r="AD708" s="14"/>
      <c r="AE708" s="14"/>
      <c r="AF708" s="14"/>
      <c r="AG708" s="14"/>
    </row>
    <row r="709" spans="29:33">
      <c r="AC709" s="25" t="s">
        <v>737</v>
      </c>
      <c r="AD709" s="14"/>
      <c r="AE709" s="14"/>
      <c r="AF709" s="14"/>
      <c r="AG709" s="14"/>
    </row>
    <row r="710" spans="29:33">
      <c r="AC710" s="25" t="s">
        <v>738</v>
      </c>
      <c r="AD710" s="14"/>
      <c r="AE710" s="14"/>
      <c r="AF710" s="14"/>
      <c r="AG710" s="14"/>
    </row>
    <row r="711" spans="29:33">
      <c r="AC711" s="25" t="s">
        <v>739</v>
      </c>
      <c r="AD711" s="14"/>
      <c r="AE711" s="14"/>
      <c r="AF711" s="14"/>
      <c r="AG711" s="14"/>
    </row>
    <row r="712" spans="29:33">
      <c r="AC712" s="25" t="s">
        <v>740</v>
      </c>
      <c r="AD712" s="14"/>
      <c r="AE712" s="14"/>
      <c r="AF712" s="14"/>
      <c r="AG712" s="14"/>
    </row>
    <row r="713" spans="29:33">
      <c r="AC713" s="25" t="s">
        <v>741</v>
      </c>
      <c r="AD713" s="14"/>
      <c r="AE713" s="14"/>
      <c r="AF713" s="14"/>
      <c r="AG713" s="14"/>
    </row>
    <row r="714" spans="29:33">
      <c r="AC714" s="25" t="s">
        <v>742</v>
      </c>
      <c r="AD714" s="14"/>
      <c r="AE714" s="14"/>
      <c r="AF714" s="14"/>
      <c r="AG714" s="14"/>
    </row>
    <row r="715" spans="29:33">
      <c r="AC715" s="25" t="s">
        <v>743</v>
      </c>
      <c r="AD715" s="14"/>
      <c r="AE715" s="14"/>
      <c r="AF715" s="14"/>
      <c r="AG715" s="14"/>
    </row>
    <row r="716" spans="29:33">
      <c r="AC716" s="25" t="s">
        <v>744</v>
      </c>
      <c r="AD716" s="14"/>
      <c r="AE716" s="14"/>
      <c r="AF716" s="14"/>
      <c r="AG716" s="14"/>
    </row>
    <row r="717" spans="29:33">
      <c r="AC717" s="25" t="s">
        <v>745</v>
      </c>
      <c r="AD717" s="14"/>
      <c r="AE717" s="14"/>
      <c r="AF717" s="14"/>
      <c r="AG717" s="14"/>
    </row>
    <row r="718" spans="29:33">
      <c r="AC718" s="25" t="s">
        <v>746</v>
      </c>
      <c r="AD718" s="14"/>
      <c r="AE718" s="14"/>
      <c r="AF718" s="14"/>
      <c r="AG718" s="14"/>
    </row>
    <row r="719" spans="29:33">
      <c r="AC719" s="25" t="s">
        <v>747</v>
      </c>
      <c r="AD719" s="14"/>
      <c r="AE719" s="14"/>
      <c r="AF719" s="14"/>
      <c r="AG719" s="14"/>
    </row>
    <row r="720" spans="29:33">
      <c r="AC720" s="25" t="s">
        <v>748</v>
      </c>
      <c r="AD720" s="14"/>
      <c r="AE720" s="14"/>
      <c r="AF720" s="14"/>
      <c r="AG720" s="14"/>
    </row>
    <row r="721" spans="29:33">
      <c r="AC721" s="25" t="s">
        <v>29</v>
      </c>
      <c r="AD721" s="14"/>
      <c r="AE721" s="14"/>
      <c r="AF721" s="14"/>
      <c r="AG721" s="14"/>
    </row>
    <row r="722" spans="29:33">
      <c r="AC722" s="25" t="s">
        <v>33</v>
      </c>
      <c r="AD722" s="14"/>
      <c r="AE722" s="14"/>
      <c r="AF722" s="14"/>
      <c r="AG722" s="14"/>
    </row>
    <row r="723" spans="29:33">
      <c r="AC723" s="25" t="s">
        <v>34</v>
      </c>
      <c r="AD723" s="14"/>
      <c r="AE723" s="14"/>
      <c r="AF723" s="14"/>
      <c r="AG723" s="14"/>
    </row>
    <row r="724" spans="29:33">
      <c r="AC724" s="25" t="s">
        <v>35</v>
      </c>
      <c r="AD724" s="14"/>
      <c r="AE724" s="14"/>
      <c r="AF724" s="14"/>
      <c r="AG724" s="14"/>
    </row>
    <row r="725" spans="29:33">
      <c r="AC725" s="25" t="s">
        <v>749</v>
      </c>
      <c r="AD725" s="14"/>
      <c r="AE725" s="14"/>
      <c r="AF725" s="14"/>
      <c r="AG725" s="14"/>
    </row>
    <row r="726" spans="29:33">
      <c r="AC726" s="25" t="s">
        <v>750</v>
      </c>
      <c r="AD726" s="14"/>
      <c r="AE726" s="14"/>
      <c r="AF726" s="14"/>
      <c r="AG726" s="14"/>
    </row>
    <row r="727" spans="29:33">
      <c r="AC727" s="25" t="s">
        <v>832</v>
      </c>
      <c r="AD727" s="14"/>
      <c r="AE727" s="14"/>
      <c r="AF727" s="14"/>
      <c r="AG727" s="14"/>
    </row>
    <row r="728" spans="29:33">
      <c r="AC728" s="25" t="s">
        <v>751</v>
      </c>
      <c r="AD728" s="14"/>
      <c r="AE728" s="14"/>
      <c r="AF728" s="14"/>
      <c r="AG728" s="14"/>
    </row>
    <row r="729" spans="29:33">
      <c r="AC729" s="25" t="s">
        <v>752</v>
      </c>
      <c r="AD729" s="14"/>
      <c r="AE729" s="14"/>
      <c r="AF729" s="14"/>
      <c r="AG729" s="14"/>
    </row>
    <row r="730" spans="29:33">
      <c r="AC730" s="25" t="s">
        <v>753</v>
      </c>
      <c r="AD730" s="14"/>
      <c r="AE730" s="14"/>
      <c r="AF730" s="14"/>
      <c r="AG730" s="14"/>
    </row>
    <row r="731" spans="29:33">
      <c r="AC731" s="25" t="s">
        <v>754</v>
      </c>
      <c r="AD731" s="14"/>
      <c r="AE731" s="14"/>
      <c r="AF731" s="14"/>
      <c r="AG731" s="14"/>
    </row>
    <row r="732" spans="29:33">
      <c r="AC732" s="25" t="s">
        <v>755</v>
      </c>
      <c r="AD732" s="14"/>
      <c r="AE732" s="14"/>
      <c r="AF732" s="14"/>
      <c r="AG732" s="14"/>
    </row>
    <row r="733" spans="29:33">
      <c r="AC733" s="25" t="s">
        <v>756</v>
      </c>
      <c r="AD733" s="14"/>
      <c r="AE733" s="14"/>
      <c r="AF733" s="14"/>
      <c r="AG733" s="14"/>
    </row>
    <row r="734" spans="29:33">
      <c r="AC734" s="25" t="s">
        <v>757</v>
      </c>
      <c r="AD734" s="14"/>
      <c r="AE734" s="14"/>
      <c r="AF734" s="14"/>
      <c r="AG734" s="14"/>
    </row>
    <row r="735" spans="29:33">
      <c r="AC735" s="25" t="s">
        <v>758</v>
      </c>
      <c r="AD735" s="14"/>
      <c r="AE735" s="14"/>
      <c r="AF735" s="14"/>
      <c r="AG735" s="14"/>
    </row>
    <row r="736" spans="29:33">
      <c r="AC736" s="25" t="s">
        <v>759</v>
      </c>
      <c r="AD736" s="14"/>
      <c r="AE736" s="14"/>
      <c r="AF736" s="14"/>
      <c r="AG736" s="14"/>
    </row>
    <row r="737" spans="29:33">
      <c r="AC737" s="25" t="s">
        <v>760</v>
      </c>
      <c r="AD737" s="14"/>
      <c r="AE737" s="14"/>
      <c r="AF737" s="14"/>
      <c r="AG737" s="14"/>
    </row>
    <row r="738" spans="29:33">
      <c r="AC738" s="25" t="s">
        <v>761</v>
      </c>
      <c r="AD738" s="14"/>
      <c r="AE738" s="14"/>
      <c r="AF738" s="14"/>
      <c r="AG738" s="14"/>
    </row>
    <row r="739" spans="29:33">
      <c r="AC739" s="25" t="s">
        <v>762</v>
      </c>
      <c r="AD739" s="14"/>
      <c r="AE739" s="14"/>
      <c r="AF739" s="14"/>
      <c r="AG739" s="14"/>
    </row>
    <row r="740" spans="29:33">
      <c r="AC740" s="25" t="s">
        <v>763</v>
      </c>
      <c r="AD740" s="14"/>
      <c r="AE740" s="14"/>
      <c r="AF740" s="14"/>
      <c r="AG740" s="14"/>
    </row>
    <row r="741" spans="29:33">
      <c r="AC741" s="25" t="s">
        <v>764</v>
      </c>
      <c r="AD741" s="14"/>
      <c r="AE741" s="14"/>
      <c r="AF741" s="14"/>
      <c r="AG741" s="14"/>
    </row>
    <row r="742" spans="29:33">
      <c r="AC742" s="25" t="s">
        <v>765</v>
      </c>
      <c r="AD742" s="14"/>
      <c r="AE742" s="14"/>
      <c r="AF742" s="14"/>
      <c r="AG742" s="14"/>
    </row>
    <row r="743" spans="29:33">
      <c r="AC743" s="25" t="s">
        <v>766</v>
      </c>
      <c r="AD743" s="14"/>
      <c r="AE743" s="14"/>
      <c r="AF743" s="14"/>
      <c r="AG743" s="14"/>
    </row>
    <row r="744" spans="29:33">
      <c r="AC744" s="25" t="s">
        <v>767</v>
      </c>
      <c r="AD744" s="14"/>
      <c r="AE744" s="14"/>
      <c r="AF744" s="14"/>
      <c r="AG744" s="14"/>
    </row>
    <row r="745" spans="29:33">
      <c r="AC745" s="25" t="s">
        <v>768</v>
      </c>
      <c r="AD745" s="14"/>
      <c r="AE745" s="14"/>
      <c r="AF745" s="14"/>
      <c r="AG745" s="14"/>
    </row>
    <row r="746" spans="29:33">
      <c r="AC746" s="25" t="s">
        <v>769</v>
      </c>
      <c r="AD746" s="14"/>
      <c r="AE746" s="14"/>
      <c r="AF746" s="14"/>
      <c r="AG746" s="14"/>
    </row>
    <row r="747" spans="29:33">
      <c r="AC747" s="25" t="s">
        <v>770</v>
      </c>
      <c r="AD747" s="14"/>
      <c r="AE747" s="14"/>
      <c r="AF747" s="14"/>
      <c r="AG747" s="14"/>
    </row>
    <row r="748" spans="29:33">
      <c r="AC748" s="25" t="s">
        <v>771</v>
      </c>
      <c r="AD748" s="14"/>
      <c r="AE748" s="14"/>
      <c r="AF748" s="14"/>
      <c r="AG748" s="14"/>
    </row>
    <row r="749" spans="29:33">
      <c r="AC749" s="25" t="s">
        <v>772</v>
      </c>
      <c r="AD749" s="14"/>
      <c r="AE749" s="14"/>
      <c r="AF749" s="14"/>
      <c r="AG749" s="14"/>
    </row>
    <row r="750" spans="29:33">
      <c r="AC750" s="25" t="s">
        <v>773</v>
      </c>
      <c r="AD750" s="14"/>
      <c r="AE750" s="14"/>
      <c r="AF750" s="14"/>
      <c r="AG750" s="14"/>
    </row>
    <row r="751" spans="29:33">
      <c r="AC751" s="25" t="s">
        <v>774</v>
      </c>
      <c r="AD751" s="14"/>
      <c r="AE751" s="14"/>
      <c r="AF751" s="14"/>
      <c r="AG751" s="14"/>
    </row>
    <row r="752" spans="29:33">
      <c r="AC752" s="25" t="s">
        <v>775</v>
      </c>
      <c r="AD752" s="14"/>
      <c r="AE752" s="14"/>
      <c r="AF752" s="14"/>
      <c r="AG752" s="14"/>
    </row>
    <row r="753" spans="29:33">
      <c r="AC753" s="25" t="s">
        <v>776</v>
      </c>
      <c r="AD753" s="14"/>
      <c r="AE753" s="14"/>
      <c r="AF753" s="14"/>
      <c r="AG753" s="14"/>
    </row>
    <row r="754" spans="29:33">
      <c r="AC754" s="25" t="s">
        <v>777</v>
      </c>
      <c r="AD754" s="14"/>
      <c r="AE754" s="14"/>
      <c r="AF754" s="14"/>
      <c r="AG754" s="14"/>
    </row>
    <row r="755" spans="29:33">
      <c r="AC755" s="25" t="s">
        <v>778</v>
      </c>
      <c r="AD755" s="14"/>
      <c r="AE755" s="14"/>
      <c r="AF755" s="14"/>
      <c r="AG755" s="14"/>
    </row>
    <row r="756" spans="29:33">
      <c r="AC756" s="25" t="s">
        <v>779</v>
      </c>
      <c r="AD756" s="14"/>
      <c r="AE756" s="14"/>
      <c r="AF756" s="14"/>
      <c r="AG756" s="14"/>
    </row>
    <row r="757" spans="29:33">
      <c r="AC757" s="25" t="s">
        <v>780</v>
      </c>
      <c r="AD757" s="14"/>
      <c r="AE757" s="14"/>
      <c r="AF757" s="14"/>
      <c r="AG757" s="14"/>
    </row>
    <row r="758" spans="29:33">
      <c r="AC758" s="25" t="s">
        <v>781</v>
      </c>
      <c r="AD758" s="14"/>
      <c r="AE758" s="14"/>
      <c r="AF758" s="14"/>
      <c r="AG758" s="14"/>
    </row>
    <row r="759" spans="29:33">
      <c r="AC759" s="25" t="s">
        <v>782</v>
      </c>
      <c r="AD759" s="14"/>
      <c r="AE759" s="14"/>
      <c r="AF759" s="14"/>
      <c r="AG759" s="14"/>
    </row>
    <row r="760" spans="29:33">
      <c r="AC760" s="25" t="s">
        <v>783</v>
      </c>
      <c r="AD760" s="14"/>
      <c r="AE760" s="14"/>
      <c r="AF760" s="14"/>
      <c r="AG760" s="14"/>
    </row>
    <row r="761" spans="29:33">
      <c r="AC761" s="25" t="s">
        <v>784</v>
      </c>
      <c r="AD761" s="14"/>
      <c r="AE761" s="14"/>
      <c r="AF761" s="14"/>
      <c r="AG761" s="14"/>
    </row>
    <row r="762" spans="29:33">
      <c r="AC762" s="25" t="s">
        <v>785</v>
      </c>
      <c r="AD762" s="14"/>
      <c r="AE762" s="14"/>
      <c r="AF762" s="14"/>
      <c r="AG762" s="14"/>
    </row>
    <row r="763" spans="29:33">
      <c r="AC763" s="25" t="s">
        <v>786</v>
      </c>
      <c r="AD763" s="14"/>
      <c r="AE763" s="14"/>
      <c r="AF763" s="14"/>
      <c r="AG763" s="14"/>
    </row>
    <row r="764" spans="29:33">
      <c r="AC764" s="25" t="s">
        <v>787</v>
      </c>
      <c r="AD764" s="14"/>
      <c r="AE764" s="14"/>
      <c r="AF764" s="14"/>
      <c r="AG764" s="14"/>
    </row>
    <row r="765" spans="29:33">
      <c r="AC765" s="25" t="s">
        <v>788</v>
      </c>
      <c r="AD765" s="14"/>
      <c r="AE765" s="14"/>
      <c r="AF765" s="14"/>
      <c r="AG765" s="14"/>
    </row>
    <row r="766" spans="29:33">
      <c r="AC766" s="25" t="s">
        <v>789</v>
      </c>
      <c r="AD766" s="14"/>
      <c r="AE766" s="14"/>
      <c r="AF766" s="14"/>
      <c r="AG766" s="14"/>
    </row>
    <row r="767" spans="29:33">
      <c r="AC767" s="25" t="s">
        <v>790</v>
      </c>
      <c r="AD767" s="14"/>
      <c r="AE767" s="14"/>
      <c r="AF767" s="14"/>
      <c r="AG767" s="14"/>
    </row>
    <row r="768" spans="29:33">
      <c r="AC768" s="25" t="s">
        <v>791</v>
      </c>
      <c r="AD768" s="14"/>
      <c r="AE768" s="14"/>
      <c r="AF768" s="14"/>
      <c r="AG768" s="14"/>
    </row>
    <row r="769" spans="29:33">
      <c r="AC769" s="25" t="s">
        <v>792</v>
      </c>
      <c r="AD769" s="14"/>
      <c r="AE769" s="14"/>
      <c r="AF769" s="14"/>
      <c r="AG769" s="14"/>
    </row>
    <row r="770" spans="29:33">
      <c r="AC770" s="25" t="s">
        <v>793</v>
      </c>
      <c r="AD770" s="14"/>
      <c r="AE770" s="14"/>
      <c r="AF770" s="14"/>
      <c r="AG770" s="14"/>
    </row>
    <row r="771" spans="29:33">
      <c r="AC771" s="25" t="s">
        <v>794</v>
      </c>
      <c r="AD771" s="14"/>
      <c r="AE771" s="14"/>
      <c r="AF771" s="14"/>
      <c r="AG771" s="14"/>
    </row>
    <row r="772" spans="29:33">
      <c r="AC772" s="25" t="s">
        <v>795</v>
      </c>
      <c r="AD772" s="14"/>
      <c r="AE772" s="14"/>
      <c r="AF772" s="14"/>
      <c r="AG772" s="14"/>
    </row>
    <row r="773" spans="29:33">
      <c r="AC773" s="25" t="s">
        <v>796</v>
      </c>
      <c r="AD773" s="14"/>
      <c r="AE773" s="14"/>
      <c r="AF773" s="14"/>
      <c r="AG773" s="14"/>
    </row>
    <row r="774" spans="29:33">
      <c r="AC774" s="25" t="s">
        <v>797</v>
      </c>
      <c r="AD774" s="14"/>
      <c r="AE774" s="14"/>
      <c r="AF774" s="14"/>
      <c r="AG774" s="14"/>
    </row>
    <row r="775" spans="29:33">
      <c r="AC775" s="25" t="s">
        <v>798</v>
      </c>
      <c r="AD775" s="14"/>
      <c r="AE775" s="14"/>
      <c r="AF775" s="14"/>
      <c r="AG775" s="14"/>
    </row>
    <row r="776" spans="29:33">
      <c r="AC776" s="25" t="s">
        <v>799</v>
      </c>
      <c r="AD776" s="14"/>
      <c r="AE776" s="14"/>
      <c r="AF776" s="14"/>
      <c r="AG776" s="14"/>
    </row>
    <row r="777" spans="29:33">
      <c r="AC777" s="25" t="s">
        <v>800</v>
      </c>
      <c r="AD777" s="14"/>
      <c r="AE777" s="14"/>
      <c r="AF777" s="14"/>
      <c r="AG777" s="14"/>
    </row>
    <row r="778" spans="29:33">
      <c r="AC778" s="25" t="s">
        <v>801</v>
      </c>
      <c r="AD778" s="14"/>
      <c r="AE778" s="14"/>
      <c r="AF778" s="14"/>
      <c r="AG778" s="14"/>
    </row>
    <row r="779" spans="29:33">
      <c r="AC779" s="25" t="s">
        <v>802</v>
      </c>
      <c r="AD779" s="14"/>
      <c r="AE779" s="14"/>
      <c r="AF779" s="14"/>
      <c r="AG779" s="14"/>
    </row>
    <row r="780" spans="29:33">
      <c r="AC780" s="25" t="s">
        <v>803</v>
      </c>
      <c r="AD780" s="14"/>
      <c r="AE780" s="14"/>
      <c r="AF780" s="14"/>
      <c r="AG780" s="14"/>
    </row>
    <row r="781" spans="29:33">
      <c r="AC781" s="25" t="s">
        <v>804</v>
      </c>
      <c r="AD781" s="14"/>
      <c r="AE781" s="14"/>
      <c r="AF781" s="14"/>
      <c r="AG781" s="14"/>
    </row>
    <row r="782" spans="29:33">
      <c r="AC782" s="25" t="s">
        <v>805</v>
      </c>
      <c r="AD782" s="14"/>
      <c r="AE782" s="14"/>
      <c r="AF782" s="14"/>
      <c r="AG782" s="14"/>
    </row>
    <row r="783" spans="29:33">
      <c r="AC783" s="25" t="s">
        <v>806</v>
      </c>
      <c r="AD783" s="14"/>
      <c r="AE783" s="14"/>
      <c r="AF783" s="14"/>
      <c r="AG783" s="14"/>
    </row>
  </sheetData>
  <sortState ref="AC22:AC778">
    <sortCondition ref="AC22"/>
  </sortState>
  <dataValidations count="8">
    <dataValidation type="list" allowBlank="1" showInputMessage="1" showErrorMessage="1" sqref="E75:E210 E64:E68 E71:E73">
      <formula1>$AD$64:$AD$65</formula1>
    </dataValidation>
    <dataValidation type="list" allowBlank="1" showInputMessage="1" showErrorMessage="1" sqref="E74">
      <formula1>$AE$64:$AE$74</formula1>
    </dataValidation>
    <dataValidation type="list" allowBlank="1" showInputMessage="1" showErrorMessage="1" sqref="F24:F47 F64:F68 F71:F210">
      <formula1>#REF!</formula1>
    </dataValidation>
    <dataValidation type="list" allowBlank="1" showInputMessage="1" showErrorMessage="1" sqref="F48:F63">
      <formula1>$AF$24:$AF$28</formula1>
    </dataValidation>
    <dataValidation type="list" allowBlank="1" showInputMessage="1" showErrorMessage="1" sqref="B24:B210">
      <formula1>Nuclides</formula1>
    </dataValidation>
    <dataValidation type="list" allowBlank="1" showInputMessage="1" showErrorMessage="1" sqref="H24:H210">
      <formula1>Holder</formula1>
    </dataValidation>
    <dataValidation type="list" allowBlank="1" showInputMessage="1" showErrorMessage="1" sqref="G24:G210">
      <formula1>noticetype</formula1>
    </dataValidation>
    <dataValidation type="list" allowBlank="1" showInputMessage="1" showErrorMessage="1" sqref="F69:F70">
      <formula1>#REF!</formula1>
    </dataValidation>
  </dataValidations>
  <hyperlinks>
    <hyperlink ref="B7" r:id="rId1"/>
  </hyperlinks>
  <pageMargins left="0.7" right="0.7" top="0.75" bottom="0.75" header="0.3" footer="0.3"/>
  <pageSetup scale="44" orientation="landscape" horizontalDpi="1200" verticalDpi="1200" r:id="rId2"/>
  <legacy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3:D17"/>
  <sheetViews>
    <sheetView workbookViewId="0">
      <selection activeCell="C9" sqref="C9"/>
    </sheetView>
  </sheetViews>
  <sheetFormatPr defaultRowHeight="15"/>
  <cols>
    <col min="1" max="1" width="13.140625" bestFit="1" customWidth="1"/>
    <col min="2" max="2" width="15.140625" bestFit="1" customWidth="1"/>
    <col min="3" max="3" width="18.7109375" bestFit="1" customWidth="1"/>
    <col min="4" max="4" width="18.140625" bestFit="1" customWidth="1"/>
  </cols>
  <sheetData>
    <row r="3" spans="1:4">
      <c r="B3" s="20" t="s">
        <v>828</v>
      </c>
    </row>
    <row r="4" spans="1:4">
      <c r="A4" s="20" t="s">
        <v>824</v>
      </c>
      <c r="B4" t="s">
        <v>829</v>
      </c>
      <c r="C4" t="s">
        <v>827</v>
      </c>
      <c r="D4" t="s">
        <v>831</v>
      </c>
    </row>
    <row r="5" spans="1:4">
      <c r="A5" s="21" t="s">
        <v>77</v>
      </c>
      <c r="B5" s="16">
        <v>1.3136941070025364E-4</v>
      </c>
      <c r="C5" s="16">
        <v>16672091.91196919</v>
      </c>
      <c r="D5" s="16">
        <v>4.5059707870186995E-4</v>
      </c>
    </row>
    <row r="6" spans="1:4">
      <c r="A6" s="21" t="s">
        <v>217</v>
      </c>
      <c r="B6" s="16">
        <v>3.4482758620689658E-11</v>
      </c>
      <c r="C6" s="16">
        <v>111.00000000000001</v>
      </c>
      <c r="D6" s="16">
        <v>3.0000000000000004E-9</v>
      </c>
    </row>
    <row r="7" spans="1:4">
      <c r="A7" s="21" t="s">
        <v>452</v>
      </c>
      <c r="B7" s="16">
        <v>0.01</v>
      </c>
      <c r="C7" s="16">
        <v>260850</v>
      </c>
      <c r="D7" s="16">
        <v>7.0500000000000003E-6</v>
      </c>
    </row>
    <row r="8" spans="1:4">
      <c r="A8" s="21" t="s">
        <v>533</v>
      </c>
      <c r="B8" s="16">
        <v>1.9858891694613508E-5</v>
      </c>
      <c r="C8" s="16">
        <v>12564720.77518197</v>
      </c>
      <c r="D8" s="16">
        <v>3.3958704797789106E-4</v>
      </c>
    </row>
    <row r="9" spans="1:4">
      <c r="A9" s="21" t="s">
        <v>534</v>
      </c>
      <c r="B9" s="16">
        <v>5.5713425089277409E-2</v>
      </c>
      <c r="C9" s="16">
        <v>128218876.50046301</v>
      </c>
      <c r="D9" s="16">
        <v>3.4653750405530545E-3</v>
      </c>
    </row>
    <row r="10" spans="1:4">
      <c r="A10" s="21" t="s">
        <v>535</v>
      </c>
      <c r="B10" s="16">
        <v>3.5563161113749695E-3</v>
      </c>
      <c r="C10" s="16">
        <v>30001082.715559244</v>
      </c>
      <c r="D10" s="16">
        <v>8.1084007339349328E-4</v>
      </c>
    </row>
    <row r="11" spans="1:4">
      <c r="A11" s="21" t="s">
        <v>536</v>
      </c>
      <c r="B11" s="16">
        <v>9.7028475491940289E-5</v>
      </c>
      <c r="C11" s="16">
        <v>369775520.09978443</v>
      </c>
      <c r="D11" s="16">
        <v>9.993932975669851E-3</v>
      </c>
    </row>
    <row r="12" spans="1:4">
      <c r="A12" s="21" t="s">
        <v>537</v>
      </c>
      <c r="B12" s="16">
        <v>1.00687138151425E-2</v>
      </c>
      <c r="C12" s="16">
        <v>1464091.6758598711</v>
      </c>
      <c r="D12" s="16">
        <v>3.9570045293510034E-5</v>
      </c>
    </row>
    <row r="13" spans="1:4">
      <c r="A13" s="21" t="s">
        <v>722</v>
      </c>
      <c r="B13" s="16">
        <v>0.05</v>
      </c>
      <c r="C13" s="16">
        <v>201.65</v>
      </c>
      <c r="D13" s="16">
        <v>5.45E-9</v>
      </c>
    </row>
    <row r="14" spans="1:4">
      <c r="A14" s="21" t="s">
        <v>29</v>
      </c>
      <c r="B14" s="16">
        <v>1.388888888888889E-2</v>
      </c>
      <c r="C14" s="16">
        <v>1110.0000000000002</v>
      </c>
      <c r="D14" s="16">
        <v>3.0000000000000004E-8</v>
      </c>
    </row>
    <row r="15" spans="1:4">
      <c r="A15" s="21" t="s">
        <v>35</v>
      </c>
      <c r="B15" s="16">
        <v>0.5</v>
      </c>
      <c r="C15" s="16">
        <v>6216</v>
      </c>
      <c r="D15" s="16">
        <v>1.68E-7</v>
      </c>
    </row>
    <row r="16" spans="1:4">
      <c r="A16" s="21" t="s">
        <v>825</v>
      </c>
      <c r="B16" s="16"/>
      <c r="C16" s="16">
        <v>0</v>
      </c>
      <c r="D16" s="16">
        <v>0</v>
      </c>
    </row>
    <row r="17" spans="1:4">
      <c r="A17" s="21" t="s">
        <v>826</v>
      </c>
      <c r="B17" s="16">
        <v>0.64347560071705334</v>
      </c>
      <c r="C17" s="16">
        <v>558964872.32881773</v>
      </c>
      <c r="D17" s="16">
        <v>1.5107158711589668E-2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198"/>
  <sheetViews>
    <sheetView zoomScale="85" zoomScaleNormal="85" workbookViewId="0">
      <pane ySplit="23" topLeftCell="A24" activePane="bottomLeft" state="frozenSplit"/>
      <selection pane="bottomLeft" activeCell="C29" sqref="C29"/>
    </sheetView>
  </sheetViews>
  <sheetFormatPr defaultRowHeight="15"/>
  <cols>
    <col min="1" max="1" width="20.85546875" bestFit="1" customWidth="1"/>
    <col min="2" max="2" width="38.7109375" customWidth="1"/>
    <col min="3" max="4" width="17.42578125" customWidth="1"/>
    <col min="5" max="5" width="15.5703125" style="2" customWidth="1"/>
    <col min="6" max="6" width="20.7109375" style="2" customWidth="1"/>
    <col min="7" max="7" width="16.28515625" style="2" customWidth="1"/>
    <col min="8" max="8" width="16.85546875" style="2" customWidth="1"/>
    <col min="9" max="9" width="29.140625" style="2" bestFit="1" customWidth="1"/>
    <col min="10" max="10" width="16.28515625" customWidth="1"/>
    <col min="11" max="11" width="13.7109375" customWidth="1"/>
    <col min="12" max="12" width="13.5703125" customWidth="1"/>
  </cols>
  <sheetData>
    <row r="1" spans="1:3">
      <c r="A1" t="s">
        <v>17</v>
      </c>
      <c r="B1" t="s">
        <v>18</v>
      </c>
    </row>
    <row r="2" spans="1:3">
      <c r="A2" t="s">
        <v>8</v>
      </c>
      <c r="B2" s="3" t="s">
        <v>20</v>
      </c>
    </row>
    <row r="3" spans="1:3">
      <c r="A3" t="s">
        <v>9</v>
      </c>
      <c r="B3" s="3" t="s">
        <v>19</v>
      </c>
    </row>
    <row r="4" spans="1:3">
      <c r="A4" t="s">
        <v>12</v>
      </c>
      <c r="B4" s="3" t="s">
        <v>21</v>
      </c>
    </row>
    <row r="5" spans="1:3">
      <c r="A5" t="s">
        <v>10</v>
      </c>
      <c r="B5" s="3" t="s">
        <v>22</v>
      </c>
    </row>
    <row r="6" spans="1:3">
      <c r="A6" t="s">
        <v>11</v>
      </c>
      <c r="B6" s="3" t="s">
        <v>23</v>
      </c>
    </row>
    <row r="7" spans="1:3">
      <c r="A7" t="s">
        <v>13</v>
      </c>
      <c r="B7" s="3" t="s">
        <v>24</v>
      </c>
    </row>
    <row r="8" spans="1:3">
      <c r="A8" t="s">
        <v>14</v>
      </c>
      <c r="B8" s="3" t="s">
        <v>25</v>
      </c>
    </row>
    <row r="9" spans="1:3">
      <c r="A9" t="s">
        <v>15</v>
      </c>
      <c r="B9" s="3">
        <v>94025</v>
      </c>
    </row>
    <row r="10" spans="1:3">
      <c r="A10" t="s">
        <v>809</v>
      </c>
      <c r="B10" s="3" t="s">
        <v>810</v>
      </c>
    </row>
    <row r="11" spans="1:3">
      <c r="A11" t="s">
        <v>26</v>
      </c>
      <c r="B11" s="3" t="s">
        <v>27</v>
      </c>
    </row>
    <row r="12" spans="1:3">
      <c r="A12" t="s">
        <v>822</v>
      </c>
      <c r="B12" s="3">
        <v>3478</v>
      </c>
    </row>
    <row r="13" spans="1:3">
      <c r="A13" t="s">
        <v>16</v>
      </c>
      <c r="B13" s="4">
        <v>40483</v>
      </c>
    </row>
    <row r="14" spans="1:3">
      <c r="A14" t="s">
        <v>41</v>
      </c>
      <c r="B14" s="24" t="s">
        <v>841</v>
      </c>
    </row>
    <row r="15" spans="1:3">
      <c r="A15" t="s">
        <v>40</v>
      </c>
      <c r="B15" s="4">
        <v>40513</v>
      </c>
      <c r="C15" t="s">
        <v>43</v>
      </c>
    </row>
    <row r="16" spans="1:3">
      <c r="A16" t="s">
        <v>811</v>
      </c>
      <c r="B16" s="7"/>
      <c r="C16" t="s">
        <v>43</v>
      </c>
    </row>
    <row r="17" spans="1:12">
      <c r="A17" t="s">
        <v>42</v>
      </c>
      <c r="B17" s="19" t="s">
        <v>823</v>
      </c>
      <c r="C17" t="s">
        <v>43</v>
      </c>
    </row>
    <row r="18" spans="1:12">
      <c r="A18" t="s">
        <v>807</v>
      </c>
      <c r="B18" s="3">
        <v>1</v>
      </c>
      <c r="C18" t="s">
        <v>43</v>
      </c>
    </row>
    <row r="19" spans="1:12">
      <c r="A19" t="s">
        <v>808</v>
      </c>
      <c r="B19" s="3">
        <v>3</v>
      </c>
      <c r="C19" t="s">
        <v>43</v>
      </c>
    </row>
    <row r="21" spans="1:12">
      <c r="A21" s="6" t="s">
        <v>44</v>
      </c>
    </row>
    <row r="22" spans="1:12">
      <c r="B22" s="17"/>
      <c r="C22" s="18"/>
      <c r="D22" s="18"/>
    </row>
    <row r="23" spans="1:12" ht="24" customHeight="1">
      <c r="A23" s="1" t="s">
        <v>0</v>
      </c>
      <c r="B23" s="1" t="s">
        <v>1</v>
      </c>
      <c r="C23" s="1" t="s">
        <v>3</v>
      </c>
      <c r="D23" s="12" t="s">
        <v>2</v>
      </c>
      <c r="E23" s="5" t="s">
        <v>4</v>
      </c>
      <c r="F23" s="5" t="s">
        <v>5</v>
      </c>
      <c r="G23" s="5" t="s">
        <v>6</v>
      </c>
      <c r="H23" s="5" t="s">
        <v>7</v>
      </c>
      <c r="I23" s="5" t="s">
        <v>821</v>
      </c>
      <c r="J23" t="s">
        <v>830</v>
      </c>
    </row>
    <row r="24" spans="1:12">
      <c r="A24" t="s">
        <v>28</v>
      </c>
      <c r="B24" t="s">
        <v>29</v>
      </c>
      <c r="C24" s="16">
        <v>2E-3</v>
      </c>
      <c r="D24" s="8">
        <f>IF(Table58[[#This Row],[Mass (g)]]="","",Table58[[#This Row],[Mass (g)]]*VLOOKUP(Table58[[#This Row],[Nuclide]],Doedata,4)*37000000000)</f>
        <v>159.84</v>
      </c>
      <c r="E24" s="2" t="s">
        <v>30</v>
      </c>
      <c r="F24" s="2" t="s">
        <v>31</v>
      </c>
      <c r="G24" s="2">
        <v>30</v>
      </c>
      <c r="H24" s="2" t="s">
        <v>32</v>
      </c>
      <c r="I24" s="2">
        <v>1</v>
      </c>
      <c r="J24" s="22">
        <f>IF(Table58[[#This Row],[Activity (Bq)]]="","",Table58[[#This Row],[Activity (Bq)]]/37000000000)</f>
        <v>4.32E-9</v>
      </c>
    </row>
    <row r="25" spans="1:12">
      <c r="A25" t="s">
        <v>28</v>
      </c>
      <c r="B25" t="s">
        <v>33</v>
      </c>
      <c r="C25" s="16">
        <v>0.5</v>
      </c>
      <c r="D25" s="8">
        <f>IF(Table58[[#This Row],[Mass (g)]]="","",Table58[[#This Row],[Mass (g)]]*VLOOKUP(Table58[[#This Row],[Nuclide]],Doedata,4)*37000000000)</f>
        <v>1196950</v>
      </c>
      <c r="E25" s="2" t="s">
        <v>30</v>
      </c>
      <c r="F25" s="2" t="s">
        <v>31</v>
      </c>
      <c r="G25" s="2">
        <v>30</v>
      </c>
      <c r="H25" s="2" t="s">
        <v>32</v>
      </c>
      <c r="I25" s="2">
        <v>1</v>
      </c>
      <c r="J25" s="23">
        <f>IF(Table58[[#This Row],[Activity (Bq)]]="","",Table58[[#This Row],[Activity (Bq)]]/37000000000)</f>
        <v>3.235E-5</v>
      </c>
      <c r="L25" t="s">
        <v>38</v>
      </c>
    </row>
    <row r="26" spans="1:12">
      <c r="A26" t="s">
        <v>28</v>
      </c>
      <c r="B26" t="s">
        <v>34</v>
      </c>
      <c r="C26" s="16">
        <v>5.0000000000000003E-10</v>
      </c>
      <c r="D26" s="8">
        <f>IF(Table58[[#This Row],[Mass (g)]]="","",Table58[[#This Row],[Mass (g)]]*VLOOKUP(Table58[[#This Row],[Nuclide]],Doedata,4)*37000000000)</f>
        <v>1509600</v>
      </c>
      <c r="E26" s="2" t="s">
        <v>30</v>
      </c>
      <c r="F26" s="2" t="s">
        <v>31</v>
      </c>
      <c r="G26" s="2">
        <v>30</v>
      </c>
      <c r="H26" s="2" t="s">
        <v>32</v>
      </c>
      <c r="I26" s="2">
        <v>1</v>
      </c>
      <c r="J26" s="23">
        <f>IF(Table58[[#This Row],[Activity (Bq)]]="","",Table58[[#This Row],[Activity (Bq)]]/37000000000)</f>
        <v>4.0800000000000002E-5</v>
      </c>
    </row>
    <row r="27" spans="1:12">
      <c r="A27" t="s">
        <v>28</v>
      </c>
      <c r="B27" t="s">
        <v>35</v>
      </c>
      <c r="C27" s="16">
        <v>0.5</v>
      </c>
      <c r="D27" s="8">
        <f>IF(Table58[[#This Row],[Mass (g)]]="","",Table58[[#This Row],[Mass (g)]]*VLOOKUP(Table58[[#This Row],[Nuclide]],Doedata,4)*37000000000)</f>
        <v>6216</v>
      </c>
      <c r="E27" s="2" t="s">
        <v>30</v>
      </c>
      <c r="F27" s="2" t="s">
        <v>31</v>
      </c>
      <c r="G27" s="2">
        <v>30</v>
      </c>
      <c r="H27" s="2" t="s">
        <v>32</v>
      </c>
      <c r="I27" s="2">
        <v>1</v>
      </c>
      <c r="J27" s="23">
        <f>IF(Table58[[#This Row],[Activity (Bq)]]="","",Table58[[#This Row],[Activity (Bq)]]/37000000000)</f>
        <v>1.68E-7</v>
      </c>
    </row>
    <row r="28" spans="1:12">
      <c r="A28" t="s">
        <v>36</v>
      </c>
      <c r="B28" t="s">
        <v>29</v>
      </c>
      <c r="C28" s="16">
        <v>0.5</v>
      </c>
      <c r="D28" s="8">
        <f>IF(Table58[[#This Row],[Mass (g)]]="","",Table58[[#This Row],[Mass (g)]]*VLOOKUP(Table58[[#This Row],[Nuclide]],Doedata,4)*37000000000)</f>
        <v>39960</v>
      </c>
      <c r="E28" s="2" t="s">
        <v>30</v>
      </c>
      <c r="F28" s="2" t="s">
        <v>31</v>
      </c>
      <c r="G28" s="2">
        <v>30</v>
      </c>
      <c r="H28" s="2" t="s">
        <v>37</v>
      </c>
      <c r="I28" s="2">
        <v>1</v>
      </c>
      <c r="J28" s="23">
        <f>IF(Table58[[#This Row],[Activity (Bq)]]="","",Table58[[#This Row],[Activity (Bq)]]/37000000000)</f>
        <v>1.08E-6</v>
      </c>
    </row>
    <row r="29" spans="1:12">
      <c r="A29" t="s">
        <v>36</v>
      </c>
      <c r="B29" t="s">
        <v>33</v>
      </c>
      <c r="C29">
        <v>0.05</v>
      </c>
      <c r="D29" s="8">
        <f>IF(Table58[[#This Row],[Mass (g)]]="","",Table58[[#This Row],[Mass (g)]]*VLOOKUP(Table58[[#This Row],[Nuclide]],Doedata,4)*37000000000)</f>
        <v>119695.00000000001</v>
      </c>
      <c r="E29" s="2" t="s">
        <v>30</v>
      </c>
      <c r="F29" s="2" t="s">
        <v>31</v>
      </c>
      <c r="G29" s="2">
        <v>30</v>
      </c>
      <c r="H29" s="2" t="s">
        <v>37</v>
      </c>
      <c r="I29" s="2">
        <v>1</v>
      </c>
      <c r="J29" s="23">
        <f>IF(Table58[[#This Row],[Activity (Bq)]]="","",Table58[[#This Row],[Activity (Bq)]]/37000000000)</f>
        <v>3.2350000000000004E-6</v>
      </c>
      <c r="L29" t="s">
        <v>39</v>
      </c>
    </row>
    <row r="30" spans="1:12">
      <c r="A30" t="s">
        <v>36</v>
      </c>
      <c r="B30" t="s">
        <v>34</v>
      </c>
      <c r="C30" s="16">
        <v>4.9999999999999997E-12</v>
      </c>
      <c r="D30" s="8">
        <f>IF(Table58[[#This Row],[Mass (g)]]="","",Table58[[#This Row],[Mass (g)]]*VLOOKUP(Table58[[#This Row],[Nuclide]],Doedata,4)*37000000000)</f>
        <v>15096</v>
      </c>
      <c r="E30" s="2" t="s">
        <v>30</v>
      </c>
      <c r="F30" s="2" t="s">
        <v>31</v>
      </c>
      <c r="G30" s="2">
        <v>30</v>
      </c>
      <c r="H30" s="2" t="s">
        <v>37</v>
      </c>
      <c r="I30" s="2">
        <v>1</v>
      </c>
      <c r="J30" s="23">
        <f>IF(Table58[[#This Row],[Activity (Bq)]]="","",Table58[[#This Row],[Activity (Bq)]]/37000000000)</f>
        <v>4.08E-7</v>
      </c>
    </row>
    <row r="31" spans="1:12">
      <c r="A31" t="s">
        <v>36</v>
      </c>
      <c r="B31" t="s">
        <v>35</v>
      </c>
      <c r="C31">
        <v>5</v>
      </c>
      <c r="D31" s="8">
        <f>IF(Table58[[#This Row],[Mass (g)]]="","",Table58[[#This Row],[Mass (g)]]*VLOOKUP(Table58[[#This Row],[Nuclide]],Doedata,4)*37000000000)</f>
        <v>62160</v>
      </c>
      <c r="E31" s="2" t="s">
        <v>30</v>
      </c>
      <c r="F31" s="2" t="s">
        <v>31</v>
      </c>
      <c r="G31" s="2">
        <v>30</v>
      </c>
      <c r="H31" s="2" t="s">
        <v>37</v>
      </c>
      <c r="I31" s="2">
        <v>1</v>
      </c>
      <c r="J31" s="23">
        <f>IF(Table58[[#This Row],[Activity (Bq)]]="","",Table58[[#This Row],[Activity (Bq)]]/37000000000)</f>
        <v>1.68E-6</v>
      </c>
    </row>
    <row r="32" spans="1:12">
      <c r="D32" s="8" t="str">
        <f>IF(Table58[[#This Row],[Mass (g)]]="","",Table58[[#This Row],[Mass (g)]]*VLOOKUP(Table58[[#This Row],[Nuclide]],Doedata,4)*37000000000)</f>
        <v/>
      </c>
      <c r="J32" s="23" t="str">
        <f>IF(Table58[[#This Row],[Activity (Bq)]]="","",Table58[[#This Row],[Activity (Bq)]]/37000000000)</f>
        <v/>
      </c>
    </row>
    <row r="33" spans="4:10">
      <c r="D33" s="8" t="str">
        <f>IF(Table58[[#This Row],[Mass (g)]]="","",Table58[[#This Row],[Mass (g)]]*VLOOKUP(Table58[[#This Row],[Nuclide]],Doedata,4)*37000000000)</f>
        <v/>
      </c>
      <c r="J33" s="23" t="str">
        <f>IF(Table58[[#This Row],[Activity (Bq)]]="","",Table58[[#This Row],[Activity (Bq)]]/37000000000)</f>
        <v/>
      </c>
    </row>
    <row r="34" spans="4:10">
      <c r="D34" s="8" t="str">
        <f>IF(Table58[[#This Row],[Mass (g)]]="","",Table58[[#This Row],[Mass (g)]]*VLOOKUP(Table58[[#This Row],[Nuclide]],Doedata,4)*37000000000)</f>
        <v/>
      </c>
      <c r="J34" s="23" t="str">
        <f>IF(Table58[[#This Row],[Activity (Bq)]]="","",Table58[[#This Row],[Activity (Bq)]]/37000000000)</f>
        <v/>
      </c>
    </row>
    <row r="35" spans="4:10">
      <c r="D35" s="8" t="str">
        <f>IF(Table58[[#This Row],[Mass (g)]]="","",Table58[[#This Row],[Mass (g)]]*VLOOKUP(Table58[[#This Row],[Nuclide]],Doedata,4)*37000000000)</f>
        <v/>
      </c>
      <c r="J35" s="23" t="str">
        <f>IF(Table58[[#This Row],[Activity (Bq)]]="","",Table58[[#This Row],[Activity (Bq)]]/37000000000)</f>
        <v/>
      </c>
    </row>
    <row r="36" spans="4:10">
      <c r="D36" s="8" t="str">
        <f>IF(Table58[[#This Row],[Mass (g)]]="","",Table58[[#This Row],[Mass (g)]]*VLOOKUP(Table58[[#This Row],[Nuclide]],Doedata,4)*37000000000)</f>
        <v/>
      </c>
      <c r="J36" s="23" t="str">
        <f>IF(Table58[[#This Row],[Activity (Bq)]]="","",Table58[[#This Row],[Activity (Bq)]]/37000000000)</f>
        <v/>
      </c>
    </row>
    <row r="37" spans="4:10">
      <c r="D37" s="8" t="str">
        <f>IF(Table58[[#This Row],[Mass (g)]]="","",Table58[[#This Row],[Mass (g)]]*VLOOKUP(Table58[[#This Row],[Nuclide]],Doedata,4)*37000000000)</f>
        <v/>
      </c>
      <c r="J37" s="23" t="str">
        <f>IF(Table58[[#This Row],[Activity (Bq)]]="","",Table58[[#This Row],[Activity (Bq)]]/37000000000)</f>
        <v/>
      </c>
    </row>
    <row r="38" spans="4:10">
      <c r="D38" s="8" t="str">
        <f>IF(Table58[[#This Row],[Mass (g)]]="","",Table58[[#This Row],[Mass (g)]]*VLOOKUP(Table58[[#This Row],[Nuclide]],Doedata,4)*37000000000)</f>
        <v/>
      </c>
      <c r="J38" s="23" t="str">
        <f>IF(Table58[[#This Row],[Activity (Bq)]]="","",Table58[[#This Row],[Activity (Bq)]]/37000000000)</f>
        <v/>
      </c>
    </row>
    <row r="39" spans="4:10">
      <c r="D39" s="8" t="str">
        <f>IF(Table58[[#This Row],[Mass (g)]]="","",Table58[[#This Row],[Mass (g)]]*VLOOKUP(Table58[[#This Row],[Nuclide]],Doedata,4)*37000000000)</f>
        <v/>
      </c>
      <c r="J39" s="23" t="str">
        <f>IF(Table58[[#This Row],[Activity (Bq)]]="","",Table58[[#This Row],[Activity (Bq)]]/37000000000)</f>
        <v/>
      </c>
    </row>
    <row r="40" spans="4:10">
      <c r="D40" s="8" t="str">
        <f>IF(Table58[[#This Row],[Mass (g)]]="","",Table58[[#This Row],[Mass (g)]]*VLOOKUP(Table58[[#This Row],[Nuclide]],Doedata,4)*37000000000)</f>
        <v/>
      </c>
      <c r="J40" s="23" t="str">
        <f>IF(Table58[[#This Row],[Activity (Bq)]]="","",Table58[[#This Row],[Activity (Bq)]]/37000000000)</f>
        <v/>
      </c>
    </row>
    <row r="41" spans="4:10">
      <c r="D41" s="8" t="str">
        <f>IF(Table58[[#This Row],[Mass (g)]]="","",Table58[[#This Row],[Mass (g)]]*VLOOKUP(Table58[[#This Row],[Nuclide]],Doedata,4)*37000000000)</f>
        <v/>
      </c>
      <c r="J41" s="23" t="str">
        <f>IF(Table58[[#This Row],[Activity (Bq)]]="","",Table58[[#This Row],[Activity (Bq)]]/37000000000)</f>
        <v/>
      </c>
    </row>
    <row r="42" spans="4:10">
      <c r="D42" s="8" t="str">
        <f>IF(Table58[[#This Row],[Mass (g)]]="","",Table58[[#This Row],[Mass (g)]]*VLOOKUP(Table58[[#This Row],[Nuclide]],Doedata,4)*37000000000)</f>
        <v/>
      </c>
      <c r="J42" s="23" t="str">
        <f>IF(Table58[[#This Row],[Activity (Bq)]]="","",Table58[[#This Row],[Activity (Bq)]]/37000000000)</f>
        <v/>
      </c>
    </row>
    <row r="43" spans="4:10">
      <c r="D43" s="8" t="str">
        <f>IF(Table58[[#This Row],[Mass (g)]]="","",Table58[[#This Row],[Mass (g)]]*VLOOKUP(Table58[[#This Row],[Nuclide]],Doedata,4)*37000000000)</f>
        <v/>
      </c>
      <c r="J43" s="23" t="str">
        <f>IF(Table58[[#This Row],[Activity (Bq)]]="","",Table58[[#This Row],[Activity (Bq)]]/37000000000)</f>
        <v/>
      </c>
    </row>
    <row r="44" spans="4:10">
      <c r="D44" s="8" t="str">
        <f>IF(Table58[[#This Row],[Mass (g)]]="","",Table58[[#This Row],[Mass (g)]]*VLOOKUP(Table58[[#This Row],[Nuclide]],Doedata,4)*37000000000)</f>
        <v/>
      </c>
      <c r="J44" s="23" t="str">
        <f>IF(Table58[[#This Row],[Activity (Bq)]]="","",Table58[[#This Row],[Activity (Bq)]]/37000000000)</f>
        <v/>
      </c>
    </row>
    <row r="45" spans="4:10">
      <c r="D45" s="8" t="str">
        <f>IF(Table58[[#This Row],[Mass (g)]]="","",Table58[[#This Row],[Mass (g)]]*VLOOKUP(Table58[[#This Row],[Nuclide]],Doedata,4)*37000000000)</f>
        <v/>
      </c>
      <c r="J45" s="23" t="str">
        <f>IF(Table58[[#This Row],[Activity (Bq)]]="","",Table58[[#This Row],[Activity (Bq)]]/37000000000)</f>
        <v/>
      </c>
    </row>
    <row r="46" spans="4:10">
      <c r="D46" s="8" t="str">
        <f>IF(Table58[[#This Row],[Mass (g)]]="","",Table58[[#This Row],[Mass (g)]]*VLOOKUP(Table58[[#This Row],[Nuclide]],Doedata,4)*37000000000)</f>
        <v/>
      </c>
      <c r="J46" s="23" t="str">
        <f>IF(Table58[[#This Row],[Activity (Bq)]]="","",Table58[[#This Row],[Activity (Bq)]]/37000000000)</f>
        <v/>
      </c>
    </row>
    <row r="47" spans="4:10">
      <c r="D47" s="8" t="str">
        <f>IF(Table58[[#This Row],[Mass (g)]]="","",Table58[[#This Row],[Mass (g)]]*VLOOKUP(Table58[[#This Row],[Nuclide]],Doedata,4)*37000000000)</f>
        <v/>
      </c>
      <c r="J47" s="23" t="str">
        <f>IF(Table58[[#This Row],[Activity (Bq)]]="","",Table58[[#This Row],[Activity (Bq)]]/37000000000)</f>
        <v/>
      </c>
    </row>
    <row r="48" spans="4:10">
      <c r="D48" s="8" t="str">
        <f>IF(Table58[[#This Row],[Mass (g)]]="","",Table58[[#This Row],[Mass (g)]]*VLOOKUP(Table58[[#This Row],[Nuclide]],Doedata,4)*37000000000)</f>
        <v/>
      </c>
      <c r="J48" s="23" t="str">
        <f>IF(Table58[[#This Row],[Activity (Bq)]]="","",Table58[[#This Row],[Activity (Bq)]]/37000000000)</f>
        <v/>
      </c>
    </row>
    <row r="49" spans="4:10">
      <c r="D49" s="8" t="str">
        <f>IF(Table58[[#This Row],[Mass (g)]]="","",Table58[[#This Row],[Mass (g)]]*VLOOKUP(Table58[[#This Row],[Nuclide]],Doedata,4)*37000000000)</f>
        <v/>
      </c>
      <c r="J49" s="23" t="str">
        <f>IF(Table58[[#This Row],[Activity (Bq)]]="","",Table58[[#This Row],[Activity (Bq)]]/37000000000)</f>
        <v/>
      </c>
    </row>
    <row r="50" spans="4:10">
      <c r="D50" s="8" t="str">
        <f>IF(Table58[[#This Row],[Mass (g)]]="","",Table58[[#This Row],[Mass (g)]]*VLOOKUP(Table58[[#This Row],[Nuclide]],Doedata,4)*37000000000)</f>
        <v/>
      </c>
      <c r="J50" s="23" t="str">
        <f>IF(Table58[[#This Row],[Activity (Bq)]]="","",Table58[[#This Row],[Activity (Bq)]]/37000000000)</f>
        <v/>
      </c>
    </row>
    <row r="51" spans="4:10">
      <c r="D51" s="8" t="str">
        <f>IF(Table58[[#This Row],[Mass (g)]]="","",Table58[[#This Row],[Mass (g)]]*VLOOKUP(Table58[[#This Row],[Nuclide]],Doedata,4)*37000000000)</f>
        <v/>
      </c>
      <c r="J51" s="23" t="str">
        <f>IF(Table58[[#This Row],[Activity (Bq)]]="","",Table58[[#This Row],[Activity (Bq)]]/37000000000)</f>
        <v/>
      </c>
    </row>
    <row r="52" spans="4:10">
      <c r="D52" s="8" t="str">
        <f>IF(Table58[[#This Row],[Mass (g)]]="","",Table58[[#This Row],[Mass (g)]]*VLOOKUP(Table58[[#This Row],[Nuclide]],Doedata,4)*37000000000)</f>
        <v/>
      </c>
      <c r="J52" s="23" t="str">
        <f>IF(Table58[[#This Row],[Activity (Bq)]]="","",Table58[[#This Row],[Activity (Bq)]]/37000000000)</f>
        <v/>
      </c>
    </row>
    <row r="53" spans="4:10">
      <c r="D53" s="8" t="str">
        <f>IF(Table58[[#This Row],[Mass (g)]]="","",Table58[[#This Row],[Mass (g)]]*VLOOKUP(Table58[[#This Row],[Nuclide]],Doedata,4)*37000000000)</f>
        <v/>
      </c>
      <c r="J53" s="23" t="str">
        <f>IF(Table58[[#This Row],[Activity (Bq)]]="","",Table58[[#This Row],[Activity (Bq)]]/37000000000)</f>
        <v/>
      </c>
    </row>
    <row r="54" spans="4:10">
      <c r="D54" s="8" t="str">
        <f>IF(Table58[[#This Row],[Mass (g)]]="","",Table58[[#This Row],[Mass (g)]]*VLOOKUP(Table58[[#This Row],[Nuclide]],Doedata,4)*37000000000)</f>
        <v/>
      </c>
      <c r="J54" s="23" t="str">
        <f>IF(Table58[[#This Row],[Activity (Bq)]]="","",Table58[[#This Row],[Activity (Bq)]]/37000000000)</f>
        <v/>
      </c>
    </row>
    <row r="55" spans="4:10">
      <c r="D55" s="8" t="str">
        <f>IF(Table58[[#This Row],[Mass (g)]]="","",Table58[[#This Row],[Mass (g)]]*VLOOKUP(Table58[[#This Row],[Nuclide]],Doedata,4)*37000000000)</f>
        <v/>
      </c>
      <c r="J55" s="23" t="str">
        <f>IF(Table58[[#This Row],[Activity (Bq)]]="","",Table58[[#This Row],[Activity (Bq)]]/37000000000)</f>
        <v/>
      </c>
    </row>
    <row r="56" spans="4:10">
      <c r="D56" s="8" t="str">
        <f>IF(Table58[[#This Row],[Mass (g)]]="","",Table58[[#This Row],[Mass (g)]]*VLOOKUP(Table58[[#This Row],[Nuclide]],Doedata,4)*37000000000)</f>
        <v/>
      </c>
      <c r="J56" s="23" t="str">
        <f>IF(Table58[[#This Row],[Activity (Bq)]]="","",Table58[[#This Row],[Activity (Bq)]]/37000000000)</f>
        <v/>
      </c>
    </row>
    <row r="57" spans="4:10">
      <c r="D57" s="8" t="str">
        <f>IF(Table58[[#This Row],[Mass (g)]]="","",Table58[[#This Row],[Mass (g)]]*VLOOKUP(Table58[[#This Row],[Nuclide]],Doedata,4)*37000000000)</f>
        <v/>
      </c>
      <c r="J57" s="23" t="str">
        <f>IF(Table58[[#This Row],[Activity (Bq)]]="","",Table58[[#This Row],[Activity (Bq)]]/37000000000)</f>
        <v/>
      </c>
    </row>
    <row r="58" spans="4:10">
      <c r="D58" s="8" t="str">
        <f>IF(Table58[[#This Row],[Mass (g)]]="","",Table58[[#This Row],[Mass (g)]]*VLOOKUP(Table58[[#This Row],[Nuclide]],Doedata,4)*37000000000)</f>
        <v/>
      </c>
      <c r="J58" s="23" t="str">
        <f>IF(Table58[[#This Row],[Activity (Bq)]]="","",Table58[[#This Row],[Activity (Bq)]]/37000000000)</f>
        <v/>
      </c>
    </row>
    <row r="59" spans="4:10">
      <c r="D59" s="8" t="str">
        <f>IF(Table58[[#This Row],[Mass (g)]]="","",Table58[[#This Row],[Mass (g)]]*VLOOKUP(Table58[[#This Row],[Nuclide]],Doedata,4)*37000000000)</f>
        <v/>
      </c>
      <c r="J59" s="23" t="str">
        <f>IF(Table58[[#This Row],[Activity (Bq)]]="","",Table58[[#This Row],[Activity (Bq)]]/37000000000)</f>
        <v/>
      </c>
    </row>
    <row r="60" spans="4:10">
      <c r="D60" s="8" t="str">
        <f>IF(Table58[[#This Row],[Mass (g)]]="","",Table58[[#This Row],[Mass (g)]]*VLOOKUP(Table58[[#This Row],[Nuclide]],Doedata,4)*37000000000)</f>
        <v/>
      </c>
      <c r="J60" s="23" t="str">
        <f>IF(Table58[[#This Row],[Activity (Bq)]]="","",Table58[[#This Row],[Activity (Bq)]]/37000000000)</f>
        <v/>
      </c>
    </row>
    <row r="61" spans="4:10">
      <c r="D61" s="8" t="str">
        <f>IF(Table58[[#This Row],[Mass (g)]]="","",Table58[[#This Row],[Mass (g)]]*VLOOKUP(Table58[[#This Row],[Nuclide]],Doedata,4)*37000000000)</f>
        <v/>
      </c>
      <c r="J61" s="23" t="str">
        <f>IF(Table58[[#This Row],[Activity (Bq)]]="","",Table58[[#This Row],[Activity (Bq)]]/37000000000)</f>
        <v/>
      </c>
    </row>
    <row r="62" spans="4:10">
      <c r="D62" s="8" t="str">
        <f>IF(Table58[[#This Row],[Mass (g)]]="","",Table58[[#This Row],[Mass (g)]]*VLOOKUP(Table58[[#This Row],[Nuclide]],Doedata,4)*37000000000)</f>
        <v/>
      </c>
      <c r="J62" s="23" t="str">
        <f>IF(Table58[[#This Row],[Activity (Bq)]]="","",Table58[[#This Row],[Activity (Bq)]]/37000000000)</f>
        <v/>
      </c>
    </row>
    <row r="63" spans="4:10">
      <c r="D63" s="8" t="str">
        <f>IF(Table58[[#This Row],[Mass (g)]]="","",Table58[[#This Row],[Mass (g)]]*VLOOKUP(Table58[[#This Row],[Nuclide]],Doedata,4)*37000000000)</f>
        <v/>
      </c>
      <c r="J63" s="23" t="str">
        <f>IF(Table58[[#This Row],[Activity (Bq)]]="","",Table58[[#This Row],[Activity (Bq)]]/37000000000)</f>
        <v/>
      </c>
    </row>
    <row r="64" spans="4:10">
      <c r="D64" s="8" t="str">
        <f>IF(Table58[[#This Row],[Mass (g)]]="","",Table58[[#This Row],[Mass (g)]]*VLOOKUP(Table58[[#This Row],[Nuclide]],Doedata,4)*37000000000)</f>
        <v/>
      </c>
      <c r="J64" s="23" t="str">
        <f>IF(Table58[[#This Row],[Activity (Bq)]]="","",Table58[[#This Row],[Activity (Bq)]]/37000000000)</f>
        <v/>
      </c>
    </row>
    <row r="65" spans="4:10">
      <c r="D65" s="8" t="str">
        <f>IF(Table58[[#This Row],[Mass (g)]]="","",Table58[[#This Row],[Mass (g)]]*VLOOKUP(Table58[[#This Row],[Nuclide]],Doedata,4)*37000000000)</f>
        <v/>
      </c>
      <c r="J65" s="23" t="str">
        <f>IF(Table58[[#This Row],[Activity (Bq)]]="","",Table58[[#This Row],[Activity (Bq)]]/37000000000)</f>
        <v/>
      </c>
    </row>
    <row r="66" spans="4:10">
      <c r="D66" s="8" t="str">
        <f>IF(Table58[[#This Row],[Mass (g)]]="","",Table58[[#This Row],[Mass (g)]]*VLOOKUP(Table58[[#This Row],[Nuclide]],Doedata,4)*37000000000)</f>
        <v/>
      </c>
      <c r="J66" s="23" t="str">
        <f>IF(Table58[[#This Row],[Activity (Bq)]]="","",Table58[[#This Row],[Activity (Bq)]]/37000000000)</f>
        <v/>
      </c>
    </row>
    <row r="67" spans="4:10">
      <c r="D67" s="8" t="str">
        <f>IF(Table58[[#This Row],[Mass (g)]]="","",Table58[[#This Row],[Mass (g)]]*VLOOKUP(Table58[[#This Row],[Nuclide]],Doedata,4)*37000000000)</f>
        <v/>
      </c>
      <c r="J67" s="23" t="str">
        <f>IF(Table58[[#This Row],[Activity (Bq)]]="","",Table58[[#This Row],[Activity (Bq)]]/37000000000)</f>
        <v/>
      </c>
    </row>
    <row r="68" spans="4:10">
      <c r="D68" s="8" t="str">
        <f>IF(Table58[[#This Row],[Mass (g)]]="","",Table58[[#This Row],[Mass (g)]]*VLOOKUP(Table58[[#This Row],[Nuclide]],Doedata,4)*37000000000)</f>
        <v/>
      </c>
      <c r="J68" s="23" t="str">
        <f>IF(Table58[[#This Row],[Activity (Bq)]]="","",Table58[[#This Row],[Activity (Bq)]]/37000000000)</f>
        <v/>
      </c>
    </row>
    <row r="69" spans="4:10">
      <c r="D69" s="8" t="str">
        <f>IF(Table58[[#This Row],[Mass (g)]]="","",Table58[[#This Row],[Mass (g)]]*VLOOKUP(Table58[[#This Row],[Nuclide]],Doedata,4)*37000000000)</f>
        <v/>
      </c>
      <c r="J69" s="23" t="str">
        <f>IF(Table58[[#This Row],[Activity (Bq)]]="","",Table58[[#This Row],[Activity (Bq)]]/37000000000)</f>
        <v/>
      </c>
    </row>
    <row r="70" spans="4:10">
      <c r="D70" s="8" t="str">
        <f>IF(Table58[[#This Row],[Mass (g)]]="","",Table58[[#This Row],[Mass (g)]]*VLOOKUP(Table58[[#This Row],[Nuclide]],Doedata,4)*37000000000)</f>
        <v/>
      </c>
      <c r="J70" s="23" t="str">
        <f>IF(Table58[[#This Row],[Activity (Bq)]]="","",Table58[[#This Row],[Activity (Bq)]]/37000000000)</f>
        <v/>
      </c>
    </row>
    <row r="71" spans="4:10">
      <c r="D71" s="8" t="str">
        <f>IF(Table58[[#This Row],[Mass (g)]]="","",Table58[[#This Row],[Mass (g)]]*VLOOKUP(Table58[[#This Row],[Nuclide]],Doedata,4)*37000000000)</f>
        <v/>
      </c>
      <c r="J71" s="23" t="str">
        <f>IF(Table58[[#This Row],[Activity (Bq)]]="","",Table58[[#This Row],[Activity (Bq)]]/37000000000)</f>
        <v/>
      </c>
    </row>
    <row r="72" spans="4:10">
      <c r="D72" s="8" t="str">
        <f>IF(Table58[[#This Row],[Mass (g)]]="","",Table58[[#This Row],[Mass (g)]]*VLOOKUP(Table58[[#This Row],[Nuclide]],Doedata,4)*37000000000)</f>
        <v/>
      </c>
      <c r="J72" s="23" t="str">
        <f>IF(Table58[[#This Row],[Activity (Bq)]]="","",Table58[[#This Row],[Activity (Bq)]]/37000000000)</f>
        <v/>
      </c>
    </row>
    <row r="73" spans="4:10">
      <c r="D73" s="8" t="str">
        <f>IF(Table58[[#This Row],[Mass (g)]]="","",Table58[[#This Row],[Mass (g)]]*VLOOKUP(Table58[[#This Row],[Nuclide]],Doedata,4)*37000000000)</f>
        <v/>
      </c>
      <c r="J73" s="23" t="str">
        <f>IF(Table58[[#This Row],[Activity (Bq)]]="","",Table58[[#This Row],[Activity (Bq)]]/37000000000)</f>
        <v/>
      </c>
    </row>
    <row r="74" spans="4:10">
      <c r="D74" s="8" t="str">
        <f>IF(Table58[[#This Row],[Mass (g)]]="","",Table58[[#This Row],[Mass (g)]]*VLOOKUP(Table58[[#This Row],[Nuclide]],Doedata,4)*37000000000)</f>
        <v/>
      </c>
      <c r="J74" s="23" t="str">
        <f>IF(Table58[[#This Row],[Activity (Bq)]]="","",Table58[[#This Row],[Activity (Bq)]]/37000000000)</f>
        <v/>
      </c>
    </row>
    <row r="75" spans="4:10">
      <c r="D75" s="8" t="str">
        <f>IF(Table58[[#This Row],[Mass (g)]]="","",Table58[[#This Row],[Mass (g)]]*VLOOKUP(Table58[[#This Row],[Nuclide]],Doedata,4)*37000000000)</f>
        <v/>
      </c>
      <c r="J75" s="23" t="str">
        <f>IF(Table58[[#This Row],[Activity (Bq)]]="","",Table58[[#This Row],[Activity (Bq)]]/37000000000)</f>
        <v/>
      </c>
    </row>
    <row r="76" spans="4:10">
      <c r="D76" s="8" t="str">
        <f>IF(Table58[[#This Row],[Mass (g)]]="","",Table58[[#This Row],[Mass (g)]]*VLOOKUP(Table58[[#This Row],[Nuclide]],Doedata,4)*37000000000)</f>
        <v/>
      </c>
      <c r="J76" s="23" t="str">
        <f>IF(Table58[[#This Row],[Activity (Bq)]]="","",Table58[[#This Row],[Activity (Bq)]]/37000000000)</f>
        <v/>
      </c>
    </row>
    <row r="77" spans="4:10">
      <c r="D77" s="8" t="str">
        <f>IF(Table58[[#This Row],[Mass (g)]]="","",Table58[[#This Row],[Mass (g)]]*VLOOKUP(Table58[[#This Row],[Nuclide]],Doedata,4)*37000000000)</f>
        <v/>
      </c>
      <c r="J77" s="23" t="str">
        <f>IF(Table58[[#This Row],[Activity (Bq)]]="","",Table58[[#This Row],[Activity (Bq)]]/37000000000)</f>
        <v/>
      </c>
    </row>
    <row r="78" spans="4:10">
      <c r="D78" s="8" t="str">
        <f>IF(Table58[[#This Row],[Mass (g)]]="","",Table58[[#This Row],[Mass (g)]]*VLOOKUP(Table58[[#This Row],[Nuclide]],Doedata,4)*37000000000)</f>
        <v/>
      </c>
      <c r="J78" s="23" t="str">
        <f>IF(Table58[[#This Row],[Activity (Bq)]]="","",Table58[[#This Row],[Activity (Bq)]]/37000000000)</f>
        <v/>
      </c>
    </row>
    <row r="79" spans="4:10">
      <c r="D79" s="8" t="str">
        <f>IF(Table58[[#This Row],[Mass (g)]]="","",Table58[[#This Row],[Mass (g)]]*VLOOKUP(Table58[[#This Row],[Nuclide]],Doedata,4)*37000000000)</f>
        <v/>
      </c>
      <c r="J79" s="23" t="str">
        <f>IF(Table58[[#This Row],[Activity (Bq)]]="","",Table58[[#This Row],[Activity (Bq)]]/37000000000)</f>
        <v/>
      </c>
    </row>
    <row r="80" spans="4:10">
      <c r="D80" s="8" t="str">
        <f>IF(Table58[[#This Row],[Mass (g)]]="","",Table58[[#This Row],[Mass (g)]]*VLOOKUP(Table58[[#This Row],[Nuclide]],Doedata,4)*37000000000)</f>
        <v/>
      </c>
      <c r="J80" s="23" t="str">
        <f>IF(Table58[[#This Row],[Activity (Bq)]]="","",Table58[[#This Row],[Activity (Bq)]]/37000000000)</f>
        <v/>
      </c>
    </row>
    <row r="81" spans="4:10">
      <c r="D81" s="8" t="str">
        <f>IF(Table58[[#This Row],[Mass (g)]]="","",Table58[[#This Row],[Mass (g)]]*VLOOKUP(Table58[[#This Row],[Nuclide]],Doedata,4)*37000000000)</f>
        <v/>
      </c>
      <c r="J81" s="23" t="str">
        <f>IF(Table58[[#This Row],[Activity (Bq)]]="","",Table58[[#This Row],[Activity (Bq)]]/37000000000)</f>
        <v/>
      </c>
    </row>
    <row r="82" spans="4:10">
      <c r="D82" s="8" t="str">
        <f>IF(Table58[[#This Row],[Mass (g)]]="","",Table58[[#This Row],[Mass (g)]]*VLOOKUP(Table58[[#This Row],[Nuclide]],Doedata,4)*37000000000)</f>
        <v/>
      </c>
      <c r="J82" s="23" t="str">
        <f>IF(Table58[[#This Row],[Activity (Bq)]]="","",Table58[[#This Row],[Activity (Bq)]]/37000000000)</f>
        <v/>
      </c>
    </row>
    <row r="83" spans="4:10">
      <c r="D83" s="8" t="str">
        <f>IF(Table58[[#This Row],[Mass (g)]]="","",Table58[[#This Row],[Mass (g)]]*VLOOKUP(Table58[[#This Row],[Nuclide]],Doedata,4)*37000000000)</f>
        <v/>
      </c>
      <c r="J83" s="23" t="str">
        <f>IF(Table58[[#This Row],[Activity (Bq)]]="","",Table58[[#This Row],[Activity (Bq)]]/37000000000)</f>
        <v/>
      </c>
    </row>
    <row r="84" spans="4:10">
      <c r="D84" s="8" t="str">
        <f>IF(Table58[[#This Row],[Mass (g)]]="","",Table58[[#This Row],[Mass (g)]]*VLOOKUP(Table58[[#This Row],[Nuclide]],Doedata,4)*37000000000)</f>
        <v/>
      </c>
      <c r="J84" s="23" t="str">
        <f>IF(Table58[[#This Row],[Activity (Bq)]]="","",Table58[[#This Row],[Activity (Bq)]]/37000000000)</f>
        <v/>
      </c>
    </row>
    <row r="85" spans="4:10">
      <c r="D85" s="8" t="str">
        <f>IF(Table58[[#This Row],[Mass (g)]]="","",Table58[[#This Row],[Mass (g)]]*VLOOKUP(Table58[[#This Row],[Nuclide]],Doedata,4)*37000000000)</f>
        <v/>
      </c>
      <c r="J85" s="23" t="str">
        <f>IF(Table58[[#This Row],[Activity (Bq)]]="","",Table58[[#This Row],[Activity (Bq)]]/37000000000)</f>
        <v/>
      </c>
    </row>
    <row r="86" spans="4:10">
      <c r="D86" s="8" t="str">
        <f>IF(Table58[[#This Row],[Mass (g)]]="","",Table58[[#This Row],[Mass (g)]]*VLOOKUP(Table58[[#This Row],[Nuclide]],Doedata,4)*37000000000)</f>
        <v/>
      </c>
      <c r="J86" s="23" t="str">
        <f>IF(Table58[[#This Row],[Activity (Bq)]]="","",Table58[[#This Row],[Activity (Bq)]]/37000000000)</f>
        <v/>
      </c>
    </row>
    <row r="87" spans="4:10">
      <c r="D87" s="8" t="str">
        <f>IF(Table58[[#This Row],[Mass (g)]]="","",Table58[[#This Row],[Mass (g)]]*VLOOKUP(Table58[[#This Row],[Nuclide]],Doedata,4)*37000000000)</f>
        <v/>
      </c>
      <c r="J87" s="23" t="str">
        <f>IF(Table58[[#This Row],[Activity (Bq)]]="","",Table58[[#This Row],[Activity (Bq)]]/37000000000)</f>
        <v/>
      </c>
    </row>
    <row r="88" spans="4:10">
      <c r="D88" s="8" t="str">
        <f>IF(Table58[[#This Row],[Mass (g)]]="","",Table58[[#This Row],[Mass (g)]]*VLOOKUP(Table58[[#This Row],[Nuclide]],Doedata,4)*37000000000)</f>
        <v/>
      </c>
      <c r="J88" s="23" t="str">
        <f>IF(Table58[[#This Row],[Activity (Bq)]]="","",Table58[[#This Row],[Activity (Bq)]]/37000000000)</f>
        <v/>
      </c>
    </row>
    <row r="89" spans="4:10">
      <c r="D89" s="8" t="str">
        <f>IF(Table58[[#This Row],[Mass (g)]]="","",Table58[[#This Row],[Mass (g)]]*VLOOKUP(Table58[[#This Row],[Nuclide]],Doedata,4)*37000000000)</f>
        <v/>
      </c>
      <c r="J89" s="23" t="str">
        <f>IF(Table58[[#This Row],[Activity (Bq)]]="","",Table58[[#This Row],[Activity (Bq)]]/37000000000)</f>
        <v/>
      </c>
    </row>
    <row r="90" spans="4:10">
      <c r="D90" s="8" t="str">
        <f>IF(Table58[[#This Row],[Mass (g)]]="","",Table58[[#This Row],[Mass (g)]]*VLOOKUP(Table58[[#This Row],[Nuclide]],Doedata,4)*37000000000)</f>
        <v/>
      </c>
      <c r="J90" s="23" t="str">
        <f>IF(Table58[[#This Row],[Activity (Bq)]]="","",Table58[[#This Row],[Activity (Bq)]]/37000000000)</f>
        <v/>
      </c>
    </row>
    <row r="91" spans="4:10">
      <c r="D91" s="8" t="str">
        <f>IF(Table58[[#This Row],[Mass (g)]]="","",Table58[[#This Row],[Mass (g)]]*VLOOKUP(Table58[[#This Row],[Nuclide]],Doedata,4)*37000000000)</f>
        <v/>
      </c>
      <c r="J91" s="23" t="str">
        <f>IF(Table58[[#This Row],[Activity (Bq)]]="","",Table58[[#This Row],[Activity (Bq)]]/37000000000)</f>
        <v/>
      </c>
    </row>
    <row r="92" spans="4:10">
      <c r="D92" s="8" t="str">
        <f>IF(Table58[[#This Row],[Mass (g)]]="","",Table58[[#This Row],[Mass (g)]]*VLOOKUP(Table58[[#This Row],[Nuclide]],Doedata,4)*37000000000)</f>
        <v/>
      </c>
      <c r="J92" s="23" t="str">
        <f>IF(Table58[[#This Row],[Activity (Bq)]]="","",Table58[[#This Row],[Activity (Bq)]]/37000000000)</f>
        <v/>
      </c>
    </row>
    <row r="93" spans="4:10">
      <c r="D93" s="8" t="str">
        <f>IF(Table58[[#This Row],[Mass (g)]]="","",Table58[[#This Row],[Mass (g)]]*VLOOKUP(Table58[[#This Row],[Nuclide]],Doedata,4)*37000000000)</f>
        <v/>
      </c>
      <c r="J93" s="23" t="str">
        <f>IF(Table58[[#This Row],[Activity (Bq)]]="","",Table58[[#This Row],[Activity (Bq)]]/37000000000)</f>
        <v/>
      </c>
    </row>
    <row r="94" spans="4:10">
      <c r="D94" s="8" t="str">
        <f>IF(Table58[[#This Row],[Mass (g)]]="","",Table58[[#This Row],[Mass (g)]]*VLOOKUP(Table58[[#This Row],[Nuclide]],Doedata,4)*37000000000)</f>
        <v/>
      </c>
      <c r="J94" s="23" t="str">
        <f>IF(Table58[[#This Row],[Activity (Bq)]]="","",Table58[[#This Row],[Activity (Bq)]]/37000000000)</f>
        <v/>
      </c>
    </row>
    <row r="95" spans="4:10">
      <c r="D95" s="8" t="str">
        <f>IF(Table58[[#This Row],[Mass (g)]]="","",Table58[[#This Row],[Mass (g)]]*VLOOKUP(Table58[[#This Row],[Nuclide]],Doedata,4)*37000000000)</f>
        <v/>
      </c>
      <c r="J95" s="23" t="str">
        <f>IF(Table58[[#This Row],[Activity (Bq)]]="","",Table58[[#This Row],[Activity (Bq)]]/37000000000)</f>
        <v/>
      </c>
    </row>
    <row r="96" spans="4:10">
      <c r="D96" s="8" t="str">
        <f>IF(Table58[[#This Row],[Mass (g)]]="","",Table58[[#This Row],[Mass (g)]]*VLOOKUP(Table58[[#This Row],[Nuclide]],Doedata,4)*37000000000)</f>
        <v/>
      </c>
      <c r="J96" s="23" t="str">
        <f>IF(Table58[[#This Row],[Activity (Bq)]]="","",Table58[[#This Row],[Activity (Bq)]]/37000000000)</f>
        <v/>
      </c>
    </row>
    <row r="97" spans="4:10">
      <c r="D97" s="8" t="str">
        <f>IF(Table58[[#This Row],[Mass (g)]]="","",Table58[[#This Row],[Mass (g)]]*VLOOKUP(Table58[[#This Row],[Nuclide]],Doedata,4)*37000000000)</f>
        <v/>
      </c>
      <c r="J97" s="23" t="str">
        <f>IF(Table58[[#This Row],[Activity (Bq)]]="","",Table58[[#This Row],[Activity (Bq)]]/37000000000)</f>
        <v/>
      </c>
    </row>
    <row r="98" spans="4:10">
      <c r="D98" s="8" t="str">
        <f>IF(Table58[[#This Row],[Mass (g)]]="","",Table58[[#This Row],[Mass (g)]]*VLOOKUP(Table58[[#This Row],[Nuclide]],Doedata,4)*37000000000)</f>
        <v/>
      </c>
      <c r="J98" s="23" t="str">
        <f>IF(Table58[[#This Row],[Activity (Bq)]]="","",Table58[[#This Row],[Activity (Bq)]]/37000000000)</f>
        <v/>
      </c>
    </row>
    <row r="99" spans="4:10">
      <c r="D99" s="8" t="str">
        <f>IF(Table58[[#This Row],[Mass (g)]]="","",Table58[[#This Row],[Mass (g)]]*VLOOKUP(Table58[[#This Row],[Nuclide]],Doedata,4)*37000000000)</f>
        <v/>
      </c>
      <c r="J99" s="23" t="str">
        <f>IF(Table58[[#This Row],[Activity (Bq)]]="","",Table58[[#This Row],[Activity (Bq)]]/37000000000)</f>
        <v/>
      </c>
    </row>
    <row r="100" spans="4:10">
      <c r="D100" s="8" t="str">
        <f>IF(Table58[[#This Row],[Mass (g)]]="","",Table58[[#This Row],[Mass (g)]]*VLOOKUP(Table58[[#This Row],[Nuclide]],Doedata,4)*37000000000)</f>
        <v/>
      </c>
      <c r="J100" s="23" t="str">
        <f>IF(Table58[[#This Row],[Activity (Bq)]]="","",Table58[[#This Row],[Activity (Bq)]]/37000000000)</f>
        <v/>
      </c>
    </row>
    <row r="101" spans="4:10">
      <c r="D101" s="8" t="str">
        <f>IF(Table58[[#This Row],[Mass (g)]]="","",Table58[[#This Row],[Mass (g)]]*VLOOKUP(Table58[[#This Row],[Nuclide]],Doedata,4)*37000000000)</f>
        <v/>
      </c>
      <c r="J101" s="23" t="str">
        <f>IF(Table58[[#This Row],[Activity (Bq)]]="","",Table58[[#This Row],[Activity (Bq)]]/37000000000)</f>
        <v/>
      </c>
    </row>
    <row r="102" spans="4:10">
      <c r="D102" s="8" t="str">
        <f>IF(Table58[[#This Row],[Mass (g)]]="","",Table58[[#This Row],[Mass (g)]]*VLOOKUP(Table58[[#This Row],[Nuclide]],Doedata,4)*37000000000)</f>
        <v/>
      </c>
      <c r="J102" s="23" t="str">
        <f>IF(Table58[[#This Row],[Activity (Bq)]]="","",Table58[[#This Row],[Activity (Bq)]]/37000000000)</f>
        <v/>
      </c>
    </row>
    <row r="103" spans="4:10">
      <c r="D103" s="8" t="str">
        <f>IF(Table58[[#This Row],[Mass (g)]]="","",Table58[[#This Row],[Mass (g)]]*VLOOKUP(Table58[[#This Row],[Nuclide]],Doedata,4)*37000000000)</f>
        <v/>
      </c>
      <c r="J103" s="23" t="str">
        <f>IF(Table58[[#This Row],[Activity (Bq)]]="","",Table58[[#This Row],[Activity (Bq)]]/37000000000)</f>
        <v/>
      </c>
    </row>
    <row r="104" spans="4:10">
      <c r="D104" s="8" t="str">
        <f>IF(Table58[[#This Row],[Mass (g)]]="","",Table58[[#This Row],[Mass (g)]]*VLOOKUP(Table58[[#This Row],[Nuclide]],Doedata,4)*37000000000)</f>
        <v/>
      </c>
      <c r="J104" s="23" t="str">
        <f>IF(Table58[[#This Row],[Activity (Bq)]]="","",Table58[[#This Row],[Activity (Bq)]]/37000000000)</f>
        <v/>
      </c>
    </row>
    <row r="105" spans="4:10">
      <c r="D105" s="8" t="str">
        <f>IF(Table58[[#This Row],[Mass (g)]]="","",Table58[[#This Row],[Mass (g)]]*VLOOKUP(Table58[[#This Row],[Nuclide]],Doedata,4)*37000000000)</f>
        <v/>
      </c>
      <c r="J105" s="23" t="str">
        <f>IF(Table58[[#This Row],[Activity (Bq)]]="","",Table58[[#This Row],[Activity (Bq)]]/37000000000)</f>
        <v/>
      </c>
    </row>
    <row r="106" spans="4:10">
      <c r="D106" s="8" t="str">
        <f>IF(Table58[[#This Row],[Mass (g)]]="","",Table58[[#This Row],[Mass (g)]]*VLOOKUP(Table58[[#This Row],[Nuclide]],Doedata,4)*37000000000)</f>
        <v/>
      </c>
      <c r="J106" s="23" t="str">
        <f>IF(Table58[[#This Row],[Activity (Bq)]]="","",Table58[[#This Row],[Activity (Bq)]]/37000000000)</f>
        <v/>
      </c>
    </row>
    <row r="107" spans="4:10">
      <c r="D107" s="8" t="str">
        <f>IF(Table58[[#This Row],[Mass (g)]]="","",Table58[[#This Row],[Mass (g)]]*VLOOKUP(Table58[[#This Row],[Nuclide]],Doedata,4)*37000000000)</f>
        <v/>
      </c>
      <c r="J107" s="23" t="str">
        <f>IF(Table58[[#This Row],[Activity (Bq)]]="","",Table58[[#This Row],[Activity (Bq)]]/37000000000)</f>
        <v/>
      </c>
    </row>
    <row r="108" spans="4:10">
      <c r="D108" s="8" t="str">
        <f>IF(Table58[[#This Row],[Mass (g)]]="","",Table58[[#This Row],[Mass (g)]]*VLOOKUP(Table58[[#This Row],[Nuclide]],Doedata,4)*37000000000)</f>
        <v/>
      </c>
      <c r="J108" s="23" t="str">
        <f>IF(Table58[[#This Row],[Activity (Bq)]]="","",Table58[[#This Row],[Activity (Bq)]]/37000000000)</f>
        <v/>
      </c>
    </row>
    <row r="109" spans="4:10">
      <c r="D109" s="8" t="str">
        <f>IF(Table58[[#This Row],[Mass (g)]]="","",Table58[[#This Row],[Mass (g)]]*VLOOKUP(Table58[[#This Row],[Nuclide]],Doedata,4)*37000000000)</f>
        <v/>
      </c>
      <c r="J109" s="23" t="str">
        <f>IF(Table58[[#This Row],[Activity (Bq)]]="","",Table58[[#This Row],[Activity (Bq)]]/37000000000)</f>
        <v/>
      </c>
    </row>
    <row r="110" spans="4:10">
      <c r="D110" s="8" t="str">
        <f>IF(Table58[[#This Row],[Mass (g)]]="","",Table58[[#This Row],[Mass (g)]]*VLOOKUP(Table58[[#This Row],[Nuclide]],Doedata,4)*37000000000)</f>
        <v/>
      </c>
      <c r="J110" s="23" t="str">
        <f>IF(Table58[[#This Row],[Activity (Bq)]]="","",Table58[[#This Row],[Activity (Bq)]]/37000000000)</f>
        <v/>
      </c>
    </row>
    <row r="111" spans="4:10">
      <c r="D111" s="8" t="str">
        <f>IF(Table58[[#This Row],[Mass (g)]]="","",Table58[[#This Row],[Mass (g)]]*VLOOKUP(Table58[[#This Row],[Nuclide]],Doedata,4)*37000000000)</f>
        <v/>
      </c>
      <c r="J111" s="23" t="str">
        <f>IF(Table58[[#This Row],[Activity (Bq)]]="","",Table58[[#This Row],[Activity (Bq)]]/37000000000)</f>
        <v/>
      </c>
    </row>
    <row r="112" spans="4:10">
      <c r="D112" s="8" t="str">
        <f>IF(Table58[[#This Row],[Mass (g)]]="","",Table58[[#This Row],[Mass (g)]]*VLOOKUP(Table58[[#This Row],[Nuclide]],Doedata,4)*37000000000)</f>
        <v/>
      </c>
      <c r="J112" s="23" t="str">
        <f>IF(Table58[[#This Row],[Activity (Bq)]]="","",Table58[[#This Row],[Activity (Bq)]]/37000000000)</f>
        <v/>
      </c>
    </row>
    <row r="113" spans="4:10">
      <c r="D113" s="8" t="str">
        <f>IF(Table58[[#This Row],[Mass (g)]]="","",Table58[[#This Row],[Mass (g)]]*VLOOKUP(Table58[[#This Row],[Nuclide]],Doedata,4)*37000000000)</f>
        <v/>
      </c>
      <c r="J113" s="23" t="str">
        <f>IF(Table58[[#This Row],[Activity (Bq)]]="","",Table58[[#This Row],[Activity (Bq)]]/37000000000)</f>
        <v/>
      </c>
    </row>
    <row r="114" spans="4:10">
      <c r="D114" s="8" t="str">
        <f>IF(Table58[[#This Row],[Mass (g)]]="","",Table58[[#This Row],[Mass (g)]]*VLOOKUP(Table58[[#This Row],[Nuclide]],Doedata,4)*37000000000)</f>
        <v/>
      </c>
      <c r="J114" s="23" t="str">
        <f>IF(Table58[[#This Row],[Activity (Bq)]]="","",Table58[[#This Row],[Activity (Bq)]]/37000000000)</f>
        <v/>
      </c>
    </row>
    <row r="115" spans="4:10">
      <c r="D115" s="8" t="str">
        <f>IF(Table58[[#This Row],[Mass (g)]]="","",Table58[[#This Row],[Mass (g)]]*VLOOKUP(Table58[[#This Row],[Nuclide]],Doedata,4)*37000000000)</f>
        <v/>
      </c>
      <c r="J115" s="23" t="str">
        <f>IF(Table58[[#This Row],[Activity (Bq)]]="","",Table58[[#This Row],[Activity (Bq)]]/37000000000)</f>
        <v/>
      </c>
    </row>
    <row r="116" spans="4:10">
      <c r="D116" s="8" t="str">
        <f>IF(Table58[[#This Row],[Mass (g)]]="","",Table58[[#This Row],[Mass (g)]]*VLOOKUP(Table58[[#This Row],[Nuclide]],Doedata,4)*37000000000)</f>
        <v/>
      </c>
      <c r="J116" s="23" t="str">
        <f>IF(Table58[[#This Row],[Activity (Bq)]]="","",Table58[[#This Row],[Activity (Bq)]]/37000000000)</f>
        <v/>
      </c>
    </row>
    <row r="117" spans="4:10">
      <c r="D117" s="8" t="str">
        <f>IF(Table58[[#This Row],[Mass (g)]]="","",Table58[[#This Row],[Mass (g)]]*VLOOKUP(Table58[[#This Row],[Nuclide]],Doedata,4)*37000000000)</f>
        <v/>
      </c>
      <c r="J117" s="23" t="str">
        <f>IF(Table58[[#This Row],[Activity (Bq)]]="","",Table58[[#This Row],[Activity (Bq)]]/37000000000)</f>
        <v/>
      </c>
    </row>
    <row r="118" spans="4:10">
      <c r="D118" s="8" t="str">
        <f>IF(Table58[[#This Row],[Mass (g)]]="","",Table58[[#This Row],[Mass (g)]]*VLOOKUP(Table58[[#This Row],[Nuclide]],Doedata,4)*37000000000)</f>
        <v/>
      </c>
      <c r="J118" s="23" t="str">
        <f>IF(Table58[[#This Row],[Activity (Bq)]]="","",Table58[[#This Row],[Activity (Bq)]]/37000000000)</f>
        <v/>
      </c>
    </row>
    <row r="119" spans="4:10">
      <c r="D119" s="8" t="str">
        <f>IF(Table58[[#This Row],[Mass (g)]]="","",Table58[[#This Row],[Mass (g)]]*VLOOKUP(Table58[[#This Row],[Nuclide]],Doedata,4)*37000000000)</f>
        <v/>
      </c>
      <c r="J119" s="23" t="str">
        <f>IF(Table58[[#This Row],[Activity (Bq)]]="","",Table58[[#This Row],[Activity (Bq)]]/37000000000)</f>
        <v/>
      </c>
    </row>
    <row r="120" spans="4:10">
      <c r="D120" s="8" t="str">
        <f>IF(Table58[[#This Row],[Mass (g)]]="","",Table58[[#This Row],[Mass (g)]]*VLOOKUP(Table58[[#This Row],[Nuclide]],Doedata,4)*37000000000)</f>
        <v/>
      </c>
      <c r="J120" s="23" t="str">
        <f>IF(Table58[[#This Row],[Activity (Bq)]]="","",Table58[[#This Row],[Activity (Bq)]]/37000000000)</f>
        <v/>
      </c>
    </row>
    <row r="121" spans="4:10">
      <c r="D121" s="8" t="str">
        <f>IF(Table58[[#This Row],[Mass (g)]]="","",Table58[[#This Row],[Mass (g)]]*VLOOKUP(Table58[[#This Row],[Nuclide]],Doedata,4)*37000000000)</f>
        <v/>
      </c>
      <c r="J121" s="23" t="str">
        <f>IF(Table58[[#This Row],[Activity (Bq)]]="","",Table58[[#This Row],[Activity (Bq)]]/37000000000)</f>
        <v/>
      </c>
    </row>
    <row r="122" spans="4:10">
      <c r="D122" s="8" t="str">
        <f>IF(Table58[[#This Row],[Mass (g)]]="","",Table58[[#This Row],[Mass (g)]]*VLOOKUP(Table58[[#This Row],[Nuclide]],Doedata,4)*37000000000)</f>
        <v/>
      </c>
      <c r="J122" s="23" t="str">
        <f>IF(Table58[[#This Row],[Activity (Bq)]]="","",Table58[[#This Row],[Activity (Bq)]]/37000000000)</f>
        <v/>
      </c>
    </row>
    <row r="123" spans="4:10">
      <c r="D123" s="8" t="str">
        <f>IF(Table58[[#This Row],[Mass (g)]]="","",Table58[[#This Row],[Mass (g)]]*VLOOKUP(Table58[[#This Row],[Nuclide]],Doedata,4)*37000000000)</f>
        <v/>
      </c>
      <c r="J123" s="23" t="str">
        <f>IF(Table58[[#This Row],[Activity (Bq)]]="","",Table58[[#This Row],[Activity (Bq)]]/37000000000)</f>
        <v/>
      </c>
    </row>
    <row r="124" spans="4:10">
      <c r="D124" s="8" t="str">
        <f>IF(Table58[[#This Row],[Mass (g)]]="","",Table58[[#This Row],[Mass (g)]]*VLOOKUP(Table58[[#This Row],[Nuclide]],Doedata,4)*37000000000)</f>
        <v/>
      </c>
      <c r="J124" s="23" t="str">
        <f>IF(Table58[[#This Row],[Activity (Bq)]]="","",Table58[[#This Row],[Activity (Bq)]]/37000000000)</f>
        <v/>
      </c>
    </row>
    <row r="125" spans="4:10">
      <c r="D125" s="8" t="str">
        <f>IF(Table58[[#This Row],[Mass (g)]]="","",Table58[[#This Row],[Mass (g)]]*VLOOKUP(Table58[[#This Row],[Nuclide]],Doedata,4)*37000000000)</f>
        <v/>
      </c>
      <c r="J125" s="23" t="str">
        <f>IF(Table58[[#This Row],[Activity (Bq)]]="","",Table58[[#This Row],[Activity (Bq)]]/37000000000)</f>
        <v/>
      </c>
    </row>
    <row r="126" spans="4:10">
      <c r="D126" s="8" t="str">
        <f>IF(Table58[[#This Row],[Mass (g)]]="","",Table58[[#This Row],[Mass (g)]]*VLOOKUP(Table58[[#This Row],[Nuclide]],Doedata,4)*37000000000)</f>
        <v/>
      </c>
      <c r="J126" s="23" t="str">
        <f>IF(Table58[[#This Row],[Activity (Bq)]]="","",Table58[[#This Row],[Activity (Bq)]]/37000000000)</f>
        <v/>
      </c>
    </row>
    <row r="127" spans="4:10">
      <c r="D127" s="8" t="str">
        <f>IF(Table58[[#This Row],[Mass (g)]]="","",Table58[[#This Row],[Mass (g)]]*VLOOKUP(Table58[[#This Row],[Nuclide]],Doedata,4)*37000000000)</f>
        <v/>
      </c>
      <c r="J127" s="23" t="str">
        <f>IF(Table58[[#This Row],[Activity (Bq)]]="","",Table58[[#This Row],[Activity (Bq)]]/37000000000)</f>
        <v/>
      </c>
    </row>
    <row r="128" spans="4:10">
      <c r="D128" s="8" t="str">
        <f>IF(Table58[[#This Row],[Mass (g)]]="","",Table58[[#This Row],[Mass (g)]]*VLOOKUP(Table58[[#This Row],[Nuclide]],Doedata,4)*37000000000)</f>
        <v/>
      </c>
      <c r="J128" s="23" t="str">
        <f>IF(Table58[[#This Row],[Activity (Bq)]]="","",Table58[[#This Row],[Activity (Bq)]]/37000000000)</f>
        <v/>
      </c>
    </row>
    <row r="129" spans="4:10">
      <c r="D129" s="8" t="str">
        <f>IF(Table58[[#This Row],[Mass (g)]]="","",Table58[[#This Row],[Mass (g)]]*VLOOKUP(Table58[[#This Row],[Nuclide]],Doedata,4)*37000000000)</f>
        <v/>
      </c>
      <c r="J129" s="23" t="str">
        <f>IF(Table58[[#This Row],[Activity (Bq)]]="","",Table58[[#This Row],[Activity (Bq)]]/37000000000)</f>
        <v/>
      </c>
    </row>
    <row r="130" spans="4:10">
      <c r="D130" s="8" t="str">
        <f>IF(Table58[[#This Row],[Mass (g)]]="","",Table58[[#This Row],[Mass (g)]]*VLOOKUP(Table58[[#This Row],[Nuclide]],Doedata,4)*37000000000)</f>
        <v/>
      </c>
      <c r="J130" s="23" t="str">
        <f>IF(Table58[[#This Row],[Activity (Bq)]]="","",Table58[[#This Row],[Activity (Bq)]]/37000000000)</f>
        <v/>
      </c>
    </row>
    <row r="131" spans="4:10">
      <c r="D131" s="8" t="str">
        <f>IF(Table58[[#This Row],[Mass (g)]]="","",Table58[[#This Row],[Mass (g)]]*VLOOKUP(Table58[[#This Row],[Nuclide]],Doedata,4)*37000000000)</f>
        <v/>
      </c>
      <c r="J131" s="23" t="str">
        <f>IF(Table58[[#This Row],[Activity (Bq)]]="","",Table58[[#This Row],[Activity (Bq)]]/37000000000)</f>
        <v/>
      </c>
    </row>
    <row r="132" spans="4:10">
      <c r="D132" s="8" t="str">
        <f>IF(Table58[[#This Row],[Mass (g)]]="","",Table58[[#This Row],[Mass (g)]]*VLOOKUP(Table58[[#This Row],[Nuclide]],Doedata,4)*37000000000)</f>
        <v/>
      </c>
      <c r="J132" s="23" t="str">
        <f>IF(Table58[[#This Row],[Activity (Bq)]]="","",Table58[[#This Row],[Activity (Bq)]]/37000000000)</f>
        <v/>
      </c>
    </row>
    <row r="133" spans="4:10">
      <c r="D133" s="8" t="str">
        <f>IF(Table58[[#This Row],[Mass (g)]]="","",Table58[[#This Row],[Mass (g)]]*VLOOKUP(Table58[[#This Row],[Nuclide]],Doedata,4)*37000000000)</f>
        <v/>
      </c>
      <c r="J133" s="23" t="str">
        <f>IF(Table58[[#This Row],[Activity (Bq)]]="","",Table58[[#This Row],[Activity (Bq)]]/37000000000)</f>
        <v/>
      </c>
    </row>
    <row r="134" spans="4:10">
      <c r="D134" s="8" t="str">
        <f>IF(Table58[[#This Row],[Mass (g)]]="","",Table58[[#This Row],[Mass (g)]]*VLOOKUP(Table58[[#This Row],[Nuclide]],Doedata,4)*37000000000)</f>
        <v/>
      </c>
      <c r="J134" s="23" t="str">
        <f>IF(Table58[[#This Row],[Activity (Bq)]]="","",Table58[[#This Row],[Activity (Bq)]]/37000000000)</f>
        <v/>
      </c>
    </row>
    <row r="135" spans="4:10">
      <c r="D135" s="8" t="str">
        <f>IF(Table58[[#This Row],[Mass (g)]]="","",Table58[[#This Row],[Mass (g)]]*VLOOKUP(Table58[[#This Row],[Nuclide]],Doedata,4)*37000000000)</f>
        <v/>
      </c>
      <c r="J135" s="23" t="str">
        <f>IF(Table58[[#This Row],[Activity (Bq)]]="","",Table58[[#This Row],[Activity (Bq)]]/37000000000)</f>
        <v/>
      </c>
    </row>
    <row r="136" spans="4:10">
      <c r="D136" s="8" t="str">
        <f>IF(Table58[[#This Row],[Mass (g)]]="","",Table58[[#This Row],[Mass (g)]]*VLOOKUP(Table58[[#This Row],[Nuclide]],Doedata,4)*37000000000)</f>
        <v/>
      </c>
      <c r="J136" s="23" t="str">
        <f>IF(Table58[[#This Row],[Activity (Bq)]]="","",Table58[[#This Row],[Activity (Bq)]]/37000000000)</f>
        <v/>
      </c>
    </row>
    <row r="137" spans="4:10">
      <c r="D137" s="8" t="str">
        <f>IF(Table58[[#This Row],[Mass (g)]]="","",Table58[[#This Row],[Mass (g)]]*VLOOKUP(Table58[[#This Row],[Nuclide]],Doedata,4)*37000000000)</f>
        <v/>
      </c>
      <c r="J137" s="23" t="str">
        <f>IF(Table58[[#This Row],[Activity (Bq)]]="","",Table58[[#This Row],[Activity (Bq)]]/37000000000)</f>
        <v/>
      </c>
    </row>
    <row r="138" spans="4:10">
      <c r="D138" s="8" t="str">
        <f>IF(Table58[[#This Row],[Mass (g)]]="","",Table58[[#This Row],[Mass (g)]]*VLOOKUP(Table58[[#This Row],[Nuclide]],Doedata,4)*37000000000)</f>
        <v/>
      </c>
      <c r="J138" s="23" t="str">
        <f>IF(Table58[[#This Row],[Activity (Bq)]]="","",Table58[[#This Row],[Activity (Bq)]]/37000000000)</f>
        <v/>
      </c>
    </row>
    <row r="139" spans="4:10">
      <c r="D139" s="8" t="str">
        <f>IF(Table58[[#This Row],[Mass (g)]]="","",Table58[[#This Row],[Mass (g)]]*VLOOKUP(Table58[[#This Row],[Nuclide]],Doedata,4)*37000000000)</f>
        <v/>
      </c>
      <c r="J139" s="23" t="str">
        <f>IF(Table58[[#This Row],[Activity (Bq)]]="","",Table58[[#This Row],[Activity (Bq)]]/37000000000)</f>
        <v/>
      </c>
    </row>
    <row r="140" spans="4:10">
      <c r="D140" s="8" t="str">
        <f>IF(Table58[[#This Row],[Mass (g)]]="","",Table58[[#This Row],[Mass (g)]]*VLOOKUP(Table58[[#This Row],[Nuclide]],Doedata,4)*37000000000)</f>
        <v/>
      </c>
      <c r="J140" s="23" t="str">
        <f>IF(Table58[[#This Row],[Activity (Bq)]]="","",Table58[[#This Row],[Activity (Bq)]]/37000000000)</f>
        <v/>
      </c>
    </row>
    <row r="141" spans="4:10">
      <c r="D141" s="8" t="str">
        <f>IF(Table58[[#This Row],[Mass (g)]]="","",Table58[[#This Row],[Mass (g)]]*VLOOKUP(Table58[[#This Row],[Nuclide]],Doedata,4)*37000000000)</f>
        <v/>
      </c>
      <c r="J141" s="23" t="str">
        <f>IF(Table58[[#This Row],[Activity (Bq)]]="","",Table58[[#This Row],[Activity (Bq)]]/37000000000)</f>
        <v/>
      </c>
    </row>
    <row r="142" spans="4:10">
      <c r="D142" s="8" t="str">
        <f>IF(Table58[[#This Row],[Mass (g)]]="","",Table58[[#This Row],[Mass (g)]]*VLOOKUP(Table58[[#This Row],[Nuclide]],Doedata,4)*37000000000)</f>
        <v/>
      </c>
      <c r="J142" s="23" t="str">
        <f>IF(Table58[[#This Row],[Activity (Bq)]]="","",Table58[[#This Row],[Activity (Bq)]]/37000000000)</f>
        <v/>
      </c>
    </row>
    <row r="143" spans="4:10">
      <c r="D143" s="8" t="str">
        <f>IF(Table58[[#This Row],[Mass (g)]]="","",Table58[[#This Row],[Mass (g)]]*VLOOKUP(Table58[[#This Row],[Nuclide]],Doedata,4)*37000000000)</f>
        <v/>
      </c>
      <c r="J143" s="23" t="str">
        <f>IF(Table58[[#This Row],[Activity (Bq)]]="","",Table58[[#This Row],[Activity (Bq)]]/37000000000)</f>
        <v/>
      </c>
    </row>
    <row r="144" spans="4:10">
      <c r="D144" s="8" t="str">
        <f>IF(Table58[[#This Row],[Mass (g)]]="","",Table58[[#This Row],[Mass (g)]]*VLOOKUP(Table58[[#This Row],[Nuclide]],Doedata,4)*37000000000)</f>
        <v/>
      </c>
      <c r="J144" s="23" t="str">
        <f>IF(Table58[[#This Row],[Activity (Bq)]]="","",Table58[[#This Row],[Activity (Bq)]]/37000000000)</f>
        <v/>
      </c>
    </row>
    <row r="145" spans="4:10">
      <c r="D145" s="8" t="str">
        <f>IF(Table58[[#This Row],[Mass (g)]]="","",Table58[[#This Row],[Mass (g)]]*VLOOKUP(Table58[[#This Row],[Nuclide]],Doedata,4)*37000000000)</f>
        <v/>
      </c>
      <c r="J145" s="23" t="str">
        <f>IF(Table58[[#This Row],[Activity (Bq)]]="","",Table58[[#This Row],[Activity (Bq)]]/37000000000)</f>
        <v/>
      </c>
    </row>
    <row r="146" spans="4:10">
      <c r="D146" s="8" t="str">
        <f>IF(Table58[[#This Row],[Mass (g)]]="","",Table58[[#This Row],[Mass (g)]]*VLOOKUP(Table58[[#This Row],[Nuclide]],Doedata,4)*37000000000)</f>
        <v/>
      </c>
      <c r="J146" s="23" t="str">
        <f>IF(Table58[[#This Row],[Activity (Bq)]]="","",Table58[[#This Row],[Activity (Bq)]]/37000000000)</f>
        <v/>
      </c>
    </row>
    <row r="147" spans="4:10">
      <c r="D147" s="8" t="str">
        <f>IF(Table58[[#This Row],[Mass (g)]]="","",Table58[[#This Row],[Mass (g)]]*VLOOKUP(Table58[[#This Row],[Nuclide]],Doedata,4)*37000000000)</f>
        <v/>
      </c>
      <c r="J147" s="23" t="str">
        <f>IF(Table58[[#This Row],[Activity (Bq)]]="","",Table58[[#This Row],[Activity (Bq)]]/37000000000)</f>
        <v/>
      </c>
    </row>
    <row r="148" spans="4:10">
      <c r="D148" s="8" t="str">
        <f>IF(Table58[[#This Row],[Mass (g)]]="","",Table58[[#This Row],[Mass (g)]]*VLOOKUP(Table58[[#This Row],[Nuclide]],Doedata,4)*37000000000)</f>
        <v/>
      </c>
      <c r="J148" s="23" t="str">
        <f>IF(Table58[[#This Row],[Activity (Bq)]]="","",Table58[[#This Row],[Activity (Bq)]]/37000000000)</f>
        <v/>
      </c>
    </row>
    <row r="149" spans="4:10">
      <c r="D149" s="8" t="str">
        <f>IF(Table58[[#This Row],[Mass (g)]]="","",Table58[[#This Row],[Mass (g)]]*VLOOKUP(Table58[[#This Row],[Nuclide]],Doedata,4)*37000000000)</f>
        <v/>
      </c>
      <c r="J149" s="23" t="str">
        <f>IF(Table58[[#This Row],[Activity (Bq)]]="","",Table58[[#This Row],[Activity (Bq)]]/37000000000)</f>
        <v/>
      </c>
    </row>
    <row r="150" spans="4:10">
      <c r="D150" s="8" t="str">
        <f>IF(Table58[[#This Row],[Mass (g)]]="","",Table58[[#This Row],[Mass (g)]]*VLOOKUP(Table58[[#This Row],[Nuclide]],Doedata,4)*37000000000)</f>
        <v/>
      </c>
      <c r="J150" s="23" t="str">
        <f>IF(Table58[[#This Row],[Activity (Bq)]]="","",Table58[[#This Row],[Activity (Bq)]]/37000000000)</f>
        <v/>
      </c>
    </row>
    <row r="151" spans="4:10">
      <c r="D151" s="8" t="str">
        <f>IF(Table58[[#This Row],[Mass (g)]]="","",Table58[[#This Row],[Mass (g)]]*VLOOKUP(Table58[[#This Row],[Nuclide]],Doedata,4)*37000000000)</f>
        <v/>
      </c>
      <c r="J151" s="23" t="str">
        <f>IF(Table58[[#This Row],[Activity (Bq)]]="","",Table58[[#This Row],[Activity (Bq)]]/37000000000)</f>
        <v/>
      </c>
    </row>
    <row r="152" spans="4:10">
      <c r="D152" s="8" t="str">
        <f>IF(Table58[[#This Row],[Mass (g)]]="","",Table58[[#This Row],[Mass (g)]]*VLOOKUP(Table58[[#This Row],[Nuclide]],Doedata,4)*37000000000)</f>
        <v/>
      </c>
      <c r="J152" s="23" t="str">
        <f>IF(Table58[[#This Row],[Activity (Bq)]]="","",Table58[[#This Row],[Activity (Bq)]]/37000000000)</f>
        <v/>
      </c>
    </row>
    <row r="153" spans="4:10">
      <c r="D153" s="8" t="str">
        <f>IF(Table58[[#This Row],[Mass (g)]]="","",Table58[[#This Row],[Mass (g)]]*VLOOKUP(Table58[[#This Row],[Nuclide]],Doedata,4)*37000000000)</f>
        <v/>
      </c>
      <c r="J153" s="23" t="str">
        <f>IF(Table58[[#This Row],[Activity (Bq)]]="","",Table58[[#This Row],[Activity (Bq)]]/37000000000)</f>
        <v/>
      </c>
    </row>
    <row r="154" spans="4:10">
      <c r="D154" s="8" t="str">
        <f>IF(Table58[[#This Row],[Mass (g)]]="","",Table58[[#This Row],[Mass (g)]]*VLOOKUP(Table58[[#This Row],[Nuclide]],Doedata,4)*37000000000)</f>
        <v/>
      </c>
      <c r="J154" s="23" t="str">
        <f>IF(Table58[[#This Row],[Activity (Bq)]]="","",Table58[[#This Row],[Activity (Bq)]]/37000000000)</f>
        <v/>
      </c>
    </row>
    <row r="155" spans="4:10">
      <c r="D155" s="8" t="str">
        <f>IF(Table58[[#This Row],[Mass (g)]]="","",Table58[[#This Row],[Mass (g)]]*VLOOKUP(Table58[[#This Row],[Nuclide]],Doedata,4)*37000000000)</f>
        <v/>
      </c>
      <c r="J155" s="23" t="str">
        <f>IF(Table58[[#This Row],[Activity (Bq)]]="","",Table58[[#This Row],[Activity (Bq)]]/37000000000)</f>
        <v/>
      </c>
    </row>
    <row r="156" spans="4:10">
      <c r="D156" s="8" t="str">
        <f>IF(Table58[[#This Row],[Mass (g)]]="","",Table58[[#This Row],[Mass (g)]]*VLOOKUP(Table58[[#This Row],[Nuclide]],Doedata,4)*37000000000)</f>
        <v/>
      </c>
      <c r="J156" s="23" t="str">
        <f>IF(Table58[[#This Row],[Activity (Bq)]]="","",Table58[[#This Row],[Activity (Bq)]]/37000000000)</f>
        <v/>
      </c>
    </row>
    <row r="157" spans="4:10">
      <c r="D157" s="8" t="str">
        <f>IF(Table58[[#This Row],[Mass (g)]]="","",Table58[[#This Row],[Mass (g)]]*VLOOKUP(Table58[[#This Row],[Nuclide]],Doedata,4)*37000000000)</f>
        <v/>
      </c>
      <c r="J157" s="23" t="str">
        <f>IF(Table58[[#This Row],[Activity (Bq)]]="","",Table58[[#This Row],[Activity (Bq)]]/37000000000)</f>
        <v/>
      </c>
    </row>
    <row r="158" spans="4:10">
      <c r="D158" s="8" t="str">
        <f>IF(Table58[[#This Row],[Mass (g)]]="","",Table58[[#This Row],[Mass (g)]]*VLOOKUP(Table58[[#This Row],[Nuclide]],Doedata,4)*37000000000)</f>
        <v/>
      </c>
      <c r="J158" s="23" t="str">
        <f>IF(Table58[[#This Row],[Activity (Bq)]]="","",Table58[[#This Row],[Activity (Bq)]]/37000000000)</f>
        <v/>
      </c>
    </row>
    <row r="159" spans="4:10">
      <c r="D159" s="8" t="str">
        <f>IF(Table58[[#This Row],[Mass (g)]]="","",Table58[[#This Row],[Mass (g)]]*VLOOKUP(Table58[[#This Row],[Nuclide]],Doedata,4)*37000000000)</f>
        <v/>
      </c>
      <c r="J159" s="23" t="str">
        <f>IF(Table58[[#This Row],[Activity (Bq)]]="","",Table58[[#This Row],[Activity (Bq)]]/37000000000)</f>
        <v/>
      </c>
    </row>
    <row r="160" spans="4:10">
      <c r="D160" s="8" t="str">
        <f>IF(Table58[[#This Row],[Mass (g)]]="","",Table58[[#This Row],[Mass (g)]]*VLOOKUP(Table58[[#This Row],[Nuclide]],Doedata,4)*37000000000)</f>
        <v/>
      </c>
      <c r="J160" s="23" t="str">
        <f>IF(Table58[[#This Row],[Activity (Bq)]]="","",Table58[[#This Row],[Activity (Bq)]]/37000000000)</f>
        <v/>
      </c>
    </row>
    <row r="161" spans="4:10">
      <c r="D161" s="8" t="str">
        <f>IF(Table58[[#This Row],[Mass (g)]]="","",Table58[[#This Row],[Mass (g)]]*VLOOKUP(Table58[[#This Row],[Nuclide]],Doedata,4)*37000000000)</f>
        <v/>
      </c>
      <c r="J161" s="23" t="str">
        <f>IF(Table58[[#This Row],[Activity (Bq)]]="","",Table58[[#This Row],[Activity (Bq)]]/37000000000)</f>
        <v/>
      </c>
    </row>
    <row r="162" spans="4:10">
      <c r="D162" s="8" t="str">
        <f>IF(Table58[[#This Row],[Mass (g)]]="","",Table58[[#This Row],[Mass (g)]]*VLOOKUP(Table58[[#This Row],[Nuclide]],Doedata,4)*37000000000)</f>
        <v/>
      </c>
      <c r="J162" s="23" t="str">
        <f>IF(Table58[[#This Row],[Activity (Bq)]]="","",Table58[[#This Row],[Activity (Bq)]]/37000000000)</f>
        <v/>
      </c>
    </row>
    <row r="163" spans="4:10">
      <c r="D163" s="8" t="str">
        <f>IF(Table58[[#This Row],[Mass (g)]]="","",Table58[[#This Row],[Mass (g)]]*VLOOKUP(Table58[[#This Row],[Nuclide]],Doedata,4)*37000000000)</f>
        <v/>
      </c>
      <c r="J163" s="23" t="str">
        <f>IF(Table58[[#This Row],[Activity (Bq)]]="","",Table58[[#This Row],[Activity (Bq)]]/37000000000)</f>
        <v/>
      </c>
    </row>
    <row r="164" spans="4:10">
      <c r="D164" s="8" t="str">
        <f>IF(Table58[[#This Row],[Mass (g)]]="","",Table58[[#This Row],[Mass (g)]]*VLOOKUP(Table58[[#This Row],[Nuclide]],Doedata,4)*37000000000)</f>
        <v/>
      </c>
      <c r="J164" s="23" t="str">
        <f>IF(Table58[[#This Row],[Activity (Bq)]]="","",Table58[[#This Row],[Activity (Bq)]]/37000000000)</f>
        <v/>
      </c>
    </row>
    <row r="165" spans="4:10">
      <c r="D165" s="8" t="str">
        <f>IF(Table58[[#This Row],[Mass (g)]]="","",Table58[[#This Row],[Mass (g)]]*VLOOKUP(Table58[[#This Row],[Nuclide]],Doedata,4)*37000000000)</f>
        <v/>
      </c>
      <c r="J165" s="23" t="str">
        <f>IF(Table58[[#This Row],[Activity (Bq)]]="","",Table58[[#This Row],[Activity (Bq)]]/37000000000)</f>
        <v/>
      </c>
    </row>
    <row r="166" spans="4:10">
      <c r="D166" s="8" t="str">
        <f>IF(Table58[[#This Row],[Mass (g)]]="","",Table58[[#This Row],[Mass (g)]]*VLOOKUP(Table58[[#This Row],[Nuclide]],Doedata,4)*37000000000)</f>
        <v/>
      </c>
      <c r="J166" s="23" t="str">
        <f>IF(Table58[[#This Row],[Activity (Bq)]]="","",Table58[[#This Row],[Activity (Bq)]]/37000000000)</f>
        <v/>
      </c>
    </row>
    <row r="167" spans="4:10">
      <c r="D167" s="8" t="str">
        <f>IF(Table58[[#This Row],[Mass (g)]]="","",Table58[[#This Row],[Mass (g)]]*VLOOKUP(Table58[[#This Row],[Nuclide]],Doedata,4)*37000000000)</f>
        <v/>
      </c>
      <c r="J167" s="23" t="str">
        <f>IF(Table58[[#This Row],[Activity (Bq)]]="","",Table58[[#This Row],[Activity (Bq)]]/37000000000)</f>
        <v/>
      </c>
    </row>
    <row r="168" spans="4:10">
      <c r="D168" s="8" t="str">
        <f>IF(Table58[[#This Row],[Mass (g)]]="","",Table58[[#This Row],[Mass (g)]]*VLOOKUP(Table58[[#This Row],[Nuclide]],Doedata,4)*37000000000)</f>
        <v/>
      </c>
      <c r="J168" s="23" t="str">
        <f>IF(Table58[[#This Row],[Activity (Bq)]]="","",Table58[[#This Row],[Activity (Bq)]]/37000000000)</f>
        <v/>
      </c>
    </row>
    <row r="169" spans="4:10">
      <c r="D169" s="8" t="str">
        <f>IF(Table58[[#This Row],[Mass (g)]]="","",Table58[[#This Row],[Mass (g)]]*VLOOKUP(Table58[[#This Row],[Nuclide]],Doedata,4)*37000000000)</f>
        <v/>
      </c>
      <c r="J169" s="23" t="str">
        <f>IF(Table58[[#This Row],[Activity (Bq)]]="","",Table58[[#This Row],[Activity (Bq)]]/37000000000)</f>
        <v/>
      </c>
    </row>
    <row r="170" spans="4:10">
      <c r="D170" s="8" t="str">
        <f>IF(Table58[[#This Row],[Mass (g)]]="","",Table58[[#This Row],[Mass (g)]]*VLOOKUP(Table58[[#This Row],[Nuclide]],Doedata,4)*37000000000)</f>
        <v/>
      </c>
      <c r="J170" s="23" t="str">
        <f>IF(Table58[[#This Row],[Activity (Bq)]]="","",Table58[[#This Row],[Activity (Bq)]]/37000000000)</f>
        <v/>
      </c>
    </row>
    <row r="171" spans="4:10">
      <c r="D171" s="8" t="str">
        <f>IF(Table58[[#This Row],[Mass (g)]]="","",Table58[[#This Row],[Mass (g)]]*VLOOKUP(Table58[[#This Row],[Nuclide]],Doedata,4)*37000000000)</f>
        <v/>
      </c>
      <c r="J171" s="23" t="str">
        <f>IF(Table58[[#This Row],[Activity (Bq)]]="","",Table58[[#This Row],[Activity (Bq)]]/37000000000)</f>
        <v/>
      </c>
    </row>
    <row r="172" spans="4:10">
      <c r="D172" s="8" t="str">
        <f>IF(Table58[[#This Row],[Mass (g)]]="","",Table58[[#This Row],[Mass (g)]]*VLOOKUP(Table58[[#This Row],[Nuclide]],Doedata,4)*37000000000)</f>
        <v/>
      </c>
      <c r="J172" s="23" t="str">
        <f>IF(Table58[[#This Row],[Activity (Bq)]]="","",Table58[[#This Row],[Activity (Bq)]]/37000000000)</f>
        <v/>
      </c>
    </row>
    <row r="173" spans="4:10">
      <c r="D173" s="8" t="str">
        <f>IF(Table58[[#This Row],[Mass (g)]]="","",Table58[[#This Row],[Mass (g)]]*VLOOKUP(Table58[[#This Row],[Nuclide]],Doedata,4)*37000000000)</f>
        <v/>
      </c>
      <c r="J173" s="23" t="str">
        <f>IF(Table58[[#This Row],[Activity (Bq)]]="","",Table58[[#This Row],[Activity (Bq)]]/37000000000)</f>
        <v/>
      </c>
    </row>
    <row r="174" spans="4:10">
      <c r="D174" s="8" t="str">
        <f>IF(Table58[[#This Row],[Mass (g)]]="","",Table58[[#This Row],[Mass (g)]]*VLOOKUP(Table58[[#This Row],[Nuclide]],Doedata,4)*37000000000)</f>
        <v/>
      </c>
      <c r="J174" s="23" t="str">
        <f>IF(Table58[[#This Row],[Activity (Bq)]]="","",Table58[[#This Row],[Activity (Bq)]]/37000000000)</f>
        <v/>
      </c>
    </row>
    <row r="175" spans="4:10">
      <c r="D175" s="8" t="str">
        <f>IF(Table58[[#This Row],[Mass (g)]]="","",Table58[[#This Row],[Mass (g)]]*VLOOKUP(Table58[[#This Row],[Nuclide]],Doedata,4)*37000000000)</f>
        <v/>
      </c>
      <c r="J175" s="23" t="str">
        <f>IF(Table58[[#This Row],[Activity (Bq)]]="","",Table58[[#This Row],[Activity (Bq)]]/37000000000)</f>
        <v/>
      </c>
    </row>
    <row r="176" spans="4:10">
      <c r="D176" s="8" t="str">
        <f>IF(Table58[[#This Row],[Mass (g)]]="","",Table58[[#This Row],[Mass (g)]]*VLOOKUP(Table58[[#This Row],[Nuclide]],Doedata,4)*37000000000)</f>
        <v/>
      </c>
      <c r="J176" s="23" t="str">
        <f>IF(Table58[[#This Row],[Activity (Bq)]]="","",Table58[[#This Row],[Activity (Bq)]]/37000000000)</f>
        <v/>
      </c>
    </row>
    <row r="177" spans="4:10">
      <c r="D177" s="8" t="str">
        <f>IF(Table58[[#This Row],[Mass (g)]]="","",Table58[[#This Row],[Mass (g)]]*VLOOKUP(Table58[[#This Row],[Nuclide]],Doedata,4)*37000000000)</f>
        <v/>
      </c>
      <c r="J177" s="23" t="str">
        <f>IF(Table58[[#This Row],[Activity (Bq)]]="","",Table58[[#This Row],[Activity (Bq)]]/37000000000)</f>
        <v/>
      </c>
    </row>
    <row r="178" spans="4:10">
      <c r="D178" s="8" t="str">
        <f>IF(Table58[[#This Row],[Mass (g)]]="","",Table58[[#This Row],[Mass (g)]]*VLOOKUP(Table58[[#This Row],[Nuclide]],Doedata,4)*37000000000)</f>
        <v/>
      </c>
      <c r="J178" s="23" t="str">
        <f>IF(Table58[[#This Row],[Activity (Bq)]]="","",Table58[[#This Row],[Activity (Bq)]]/37000000000)</f>
        <v/>
      </c>
    </row>
    <row r="179" spans="4:10">
      <c r="D179" s="8" t="str">
        <f>IF(Table58[[#This Row],[Mass (g)]]="","",Table58[[#This Row],[Mass (g)]]*VLOOKUP(Table58[[#This Row],[Nuclide]],Doedata,4)*37000000000)</f>
        <v/>
      </c>
      <c r="J179" s="23" t="str">
        <f>IF(Table58[[#This Row],[Activity (Bq)]]="","",Table58[[#This Row],[Activity (Bq)]]/37000000000)</f>
        <v/>
      </c>
    </row>
    <row r="180" spans="4:10">
      <c r="D180" s="8" t="str">
        <f>IF(Table58[[#This Row],[Mass (g)]]="","",Table58[[#This Row],[Mass (g)]]*VLOOKUP(Table58[[#This Row],[Nuclide]],Doedata,4)*37000000000)</f>
        <v/>
      </c>
      <c r="J180" s="23" t="str">
        <f>IF(Table58[[#This Row],[Activity (Bq)]]="","",Table58[[#This Row],[Activity (Bq)]]/37000000000)</f>
        <v/>
      </c>
    </row>
    <row r="181" spans="4:10">
      <c r="D181" s="8" t="str">
        <f>IF(Table58[[#This Row],[Mass (g)]]="","",Table58[[#This Row],[Mass (g)]]*VLOOKUP(Table58[[#This Row],[Nuclide]],Doedata,4)*37000000000)</f>
        <v/>
      </c>
      <c r="J181" s="23" t="str">
        <f>IF(Table58[[#This Row],[Activity (Bq)]]="","",Table58[[#This Row],[Activity (Bq)]]/37000000000)</f>
        <v/>
      </c>
    </row>
    <row r="182" spans="4:10">
      <c r="D182" s="8" t="str">
        <f>IF(Table58[[#This Row],[Mass (g)]]="","",Table58[[#This Row],[Mass (g)]]*VLOOKUP(Table58[[#This Row],[Nuclide]],Doedata,4)*37000000000)</f>
        <v/>
      </c>
      <c r="J182" s="23" t="str">
        <f>IF(Table58[[#This Row],[Activity (Bq)]]="","",Table58[[#This Row],[Activity (Bq)]]/37000000000)</f>
        <v/>
      </c>
    </row>
    <row r="183" spans="4:10">
      <c r="D183" s="8" t="str">
        <f>IF(Table58[[#This Row],[Mass (g)]]="","",Table58[[#This Row],[Mass (g)]]*VLOOKUP(Table58[[#This Row],[Nuclide]],Doedata,4)*37000000000)</f>
        <v/>
      </c>
      <c r="J183" s="23" t="str">
        <f>IF(Table58[[#This Row],[Activity (Bq)]]="","",Table58[[#This Row],[Activity (Bq)]]/37000000000)</f>
        <v/>
      </c>
    </row>
    <row r="184" spans="4:10">
      <c r="D184" s="8" t="str">
        <f>IF(Table58[[#This Row],[Mass (g)]]="","",Table58[[#This Row],[Mass (g)]]*VLOOKUP(Table58[[#This Row],[Nuclide]],Doedata,4)*37000000000)</f>
        <v/>
      </c>
      <c r="J184" s="23" t="str">
        <f>IF(Table58[[#This Row],[Activity (Bq)]]="","",Table58[[#This Row],[Activity (Bq)]]/37000000000)</f>
        <v/>
      </c>
    </row>
    <row r="185" spans="4:10">
      <c r="D185" s="8" t="str">
        <f>IF(Table58[[#This Row],[Mass (g)]]="","",Table58[[#This Row],[Mass (g)]]*VLOOKUP(Table58[[#This Row],[Nuclide]],Doedata,4)*37000000000)</f>
        <v/>
      </c>
      <c r="J185" s="23" t="str">
        <f>IF(Table58[[#This Row],[Activity (Bq)]]="","",Table58[[#This Row],[Activity (Bq)]]/37000000000)</f>
        <v/>
      </c>
    </row>
    <row r="186" spans="4:10">
      <c r="D186" s="8" t="str">
        <f>IF(Table58[[#This Row],[Mass (g)]]="","",Table58[[#This Row],[Mass (g)]]*VLOOKUP(Table58[[#This Row],[Nuclide]],Doedata,4)*37000000000)</f>
        <v/>
      </c>
      <c r="J186" s="23" t="str">
        <f>IF(Table58[[#This Row],[Activity (Bq)]]="","",Table58[[#This Row],[Activity (Bq)]]/37000000000)</f>
        <v/>
      </c>
    </row>
    <row r="187" spans="4:10">
      <c r="D187" s="8" t="str">
        <f>IF(Table58[[#This Row],[Mass (g)]]="","",Table58[[#This Row],[Mass (g)]]*VLOOKUP(Table58[[#This Row],[Nuclide]],Doedata,4)*37000000000)</f>
        <v/>
      </c>
      <c r="J187" s="23" t="str">
        <f>IF(Table58[[#This Row],[Activity (Bq)]]="","",Table58[[#This Row],[Activity (Bq)]]/37000000000)</f>
        <v/>
      </c>
    </row>
    <row r="188" spans="4:10">
      <c r="D188" s="8" t="str">
        <f>IF(Table58[[#This Row],[Mass (g)]]="","",Table58[[#This Row],[Mass (g)]]*VLOOKUP(Table58[[#This Row],[Nuclide]],Doedata,4)*37000000000)</f>
        <v/>
      </c>
      <c r="J188" s="23" t="str">
        <f>IF(Table58[[#This Row],[Activity (Bq)]]="","",Table58[[#This Row],[Activity (Bq)]]/37000000000)</f>
        <v/>
      </c>
    </row>
    <row r="189" spans="4:10">
      <c r="D189" s="8" t="str">
        <f>IF(Table58[[#This Row],[Mass (g)]]="","",Table58[[#This Row],[Mass (g)]]*VLOOKUP(Table58[[#This Row],[Nuclide]],Doedata,4)*37000000000)</f>
        <v/>
      </c>
      <c r="J189" s="23" t="str">
        <f>IF(Table58[[#This Row],[Activity (Bq)]]="","",Table58[[#This Row],[Activity (Bq)]]/37000000000)</f>
        <v/>
      </c>
    </row>
    <row r="190" spans="4:10">
      <c r="D190" s="8" t="str">
        <f>IF(Table58[[#This Row],[Mass (g)]]="","",Table58[[#This Row],[Mass (g)]]*VLOOKUP(Table58[[#This Row],[Nuclide]],Doedata,4)*37000000000)</f>
        <v/>
      </c>
      <c r="J190" s="23" t="str">
        <f>IF(Table58[[#This Row],[Activity (Bq)]]="","",Table58[[#This Row],[Activity (Bq)]]/37000000000)</f>
        <v/>
      </c>
    </row>
    <row r="191" spans="4:10">
      <c r="D191" s="8" t="str">
        <f>IF(Table58[[#This Row],[Mass (g)]]="","",Table58[[#This Row],[Mass (g)]]*VLOOKUP(Table58[[#This Row],[Nuclide]],Doedata,4)*37000000000)</f>
        <v/>
      </c>
      <c r="J191" s="23" t="str">
        <f>IF(Table58[[#This Row],[Activity (Bq)]]="","",Table58[[#This Row],[Activity (Bq)]]/37000000000)</f>
        <v/>
      </c>
    </row>
    <row r="192" spans="4:10">
      <c r="D192" s="8" t="str">
        <f>IF(Table58[[#This Row],[Mass (g)]]="","",Table58[[#This Row],[Mass (g)]]*VLOOKUP(Table58[[#This Row],[Nuclide]],Doedata,4)*37000000000)</f>
        <v/>
      </c>
      <c r="J192" s="23" t="str">
        <f>IF(Table58[[#This Row],[Activity (Bq)]]="","",Table58[[#This Row],[Activity (Bq)]]/37000000000)</f>
        <v/>
      </c>
    </row>
    <row r="193" spans="4:10">
      <c r="D193" s="8" t="str">
        <f>IF(Table58[[#This Row],[Mass (g)]]="","",Table58[[#This Row],[Mass (g)]]*VLOOKUP(Table58[[#This Row],[Nuclide]],Doedata,4)*37000000000)</f>
        <v/>
      </c>
      <c r="J193" s="23" t="str">
        <f>IF(Table58[[#This Row],[Activity (Bq)]]="","",Table58[[#This Row],[Activity (Bq)]]/37000000000)</f>
        <v/>
      </c>
    </row>
    <row r="194" spans="4:10">
      <c r="D194" s="8" t="str">
        <f>IF(Table58[[#This Row],[Mass (g)]]="","",Table58[[#This Row],[Mass (g)]]*VLOOKUP(Table58[[#This Row],[Nuclide]],Doedata,4)*37000000000)</f>
        <v/>
      </c>
      <c r="J194" s="23" t="str">
        <f>IF(Table58[[#This Row],[Activity (Bq)]]="","",Table58[[#This Row],[Activity (Bq)]]/37000000000)</f>
        <v/>
      </c>
    </row>
    <row r="195" spans="4:10">
      <c r="D195" s="8" t="str">
        <f>IF(Table58[[#This Row],[Mass (g)]]="","",Table58[[#This Row],[Mass (g)]]*VLOOKUP(Table58[[#This Row],[Nuclide]],Doedata,4)*37000000000)</f>
        <v/>
      </c>
      <c r="J195" s="23" t="str">
        <f>IF(Table58[[#This Row],[Activity (Bq)]]="","",Table58[[#This Row],[Activity (Bq)]]/37000000000)</f>
        <v/>
      </c>
    </row>
    <row r="196" spans="4:10">
      <c r="D196" s="8" t="str">
        <f>IF(Table58[[#This Row],[Mass (g)]]="","",Table58[[#This Row],[Mass (g)]]*VLOOKUP(Table58[[#This Row],[Nuclide]],Doedata,4)*37000000000)</f>
        <v/>
      </c>
      <c r="J196" s="23" t="str">
        <f>IF(Table58[[#This Row],[Activity (Bq)]]="","",Table58[[#This Row],[Activity (Bq)]]/37000000000)</f>
        <v/>
      </c>
    </row>
    <row r="197" spans="4:10">
      <c r="D197" s="8" t="str">
        <f>IF(Table58[[#This Row],[Mass (g)]]="","",Table58[[#This Row],[Mass (g)]]*VLOOKUP(Table58[[#This Row],[Nuclide]],Doedata,4)*37000000000)</f>
        <v/>
      </c>
      <c r="J197" s="23" t="str">
        <f>IF(Table58[[#This Row],[Activity (Bq)]]="","",Table58[[#This Row],[Activity (Bq)]]/37000000000)</f>
        <v/>
      </c>
    </row>
    <row r="198" spans="4:10">
      <c r="D198" s="8" t="str">
        <f>IF(Table58[[#This Row],[Mass (g)]]="","",Table58[[#This Row],[Mass (g)]]*VLOOKUP(Table58[[#This Row],[Nuclide]],Doedata,4)*37000000000)</f>
        <v/>
      </c>
      <c r="J198" s="23" t="str">
        <f>IF(Table58[[#This Row],[Activity (Bq)]]="","",Table58[[#This Row],[Activity (Bq)]]/37000000000)</f>
        <v/>
      </c>
    </row>
  </sheetData>
  <sheetProtection sheet="1" objects="1" scenarios="1"/>
  <pageMargins left="0.7" right="0.7" top="0.75" bottom="0.75" header="0.3" footer="0.3"/>
  <pageSetup orientation="portrait" horizontalDpi="1200" verticalDpi="1200" r:id="rId1"/>
  <drawing r:id="rId2"/>
  <legacyDrawing r:id="rId3"/>
  <tableParts count="2"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759"/>
  <sheetViews>
    <sheetView topLeftCell="B1" workbookViewId="0">
      <pane ySplit="1" topLeftCell="A464" activePane="bottomLeft" state="frozenSplit"/>
      <selection activeCell="B682" sqref="B682"/>
      <selection pane="bottomLeft" activeCell="J696" sqref="J696:K701"/>
    </sheetView>
  </sheetViews>
  <sheetFormatPr defaultColWidth="9.140625" defaultRowHeight="15"/>
  <cols>
    <col min="1" max="1" width="12.7109375" style="33" hidden="1" customWidth="1"/>
    <col min="2" max="4" width="12.7109375" style="33" customWidth="1"/>
    <col min="5" max="5" width="16.7109375" style="33" customWidth="1"/>
    <col min="6" max="8" width="12.7109375" style="33" hidden="1" customWidth="1"/>
    <col min="9" max="16384" width="9.140625" style="28"/>
  </cols>
  <sheetData>
    <row r="1" spans="1:8">
      <c r="A1" s="27" t="s">
        <v>45</v>
      </c>
      <c r="B1" s="27" t="s">
        <v>1</v>
      </c>
      <c r="C1" s="27" t="s">
        <v>46</v>
      </c>
      <c r="D1" s="27" t="s">
        <v>47</v>
      </c>
      <c r="E1" s="27" t="s">
        <v>842</v>
      </c>
      <c r="F1" s="27" t="s">
        <v>48</v>
      </c>
      <c r="G1" s="27" t="s">
        <v>49</v>
      </c>
      <c r="H1" s="27" t="s">
        <v>50</v>
      </c>
    </row>
    <row r="2" spans="1:8">
      <c r="A2" s="29">
        <v>1027</v>
      </c>
      <c r="B2" s="29" t="s">
        <v>54</v>
      </c>
      <c r="C2" s="30">
        <v>3200</v>
      </c>
      <c r="D2" s="30">
        <v>6.6299999999999996E-4</v>
      </c>
      <c r="E2" s="30">
        <v>4830000</v>
      </c>
      <c r="F2" s="29" t="s">
        <v>52</v>
      </c>
      <c r="G2" s="31"/>
      <c r="H2" s="29" t="s">
        <v>53</v>
      </c>
    </row>
    <row r="3" spans="1:8">
      <c r="A3" s="29">
        <v>1028</v>
      </c>
      <c r="B3" s="29" t="s">
        <v>56</v>
      </c>
      <c r="C3" s="30">
        <v>32</v>
      </c>
      <c r="D3" s="30">
        <v>5.5000000000000003E-4</v>
      </c>
      <c r="E3" s="30">
        <v>58000</v>
      </c>
      <c r="F3" s="29" t="s">
        <v>55</v>
      </c>
      <c r="G3" s="31"/>
      <c r="H3" s="29" t="s">
        <v>53</v>
      </c>
    </row>
    <row r="4" spans="1:8">
      <c r="A4" s="29">
        <v>1029</v>
      </c>
      <c r="B4" s="29" t="s">
        <v>57</v>
      </c>
      <c r="C4" s="30">
        <v>320</v>
      </c>
      <c r="D4" s="30">
        <v>6.69E-4</v>
      </c>
      <c r="E4" s="30">
        <v>478000</v>
      </c>
      <c r="F4" s="29" t="s">
        <v>55</v>
      </c>
      <c r="G4" s="31"/>
      <c r="H4" s="29" t="s">
        <v>53</v>
      </c>
    </row>
    <row r="5" spans="1:8">
      <c r="A5" s="29">
        <v>1030</v>
      </c>
      <c r="B5" s="29" t="s">
        <v>58</v>
      </c>
      <c r="C5" s="30">
        <v>4.2000000000000003E-2</v>
      </c>
      <c r="D5" s="30">
        <v>5.8E-4</v>
      </c>
      <c r="E5" s="30">
        <v>72.400000000000006</v>
      </c>
      <c r="F5" s="29" t="s">
        <v>55</v>
      </c>
      <c r="G5" s="31"/>
      <c r="H5" s="29" t="s">
        <v>53</v>
      </c>
    </row>
    <row r="6" spans="1:8">
      <c r="A6" s="29">
        <v>1031</v>
      </c>
      <c r="B6" s="29" t="s">
        <v>59</v>
      </c>
      <c r="C6" s="30">
        <v>940</v>
      </c>
      <c r="D6" s="30">
        <v>4.1899999999999999E-4</v>
      </c>
      <c r="E6" s="30">
        <v>2240000</v>
      </c>
      <c r="F6" s="29" t="s">
        <v>55</v>
      </c>
      <c r="G6" s="31"/>
      <c r="H6" s="29" t="s">
        <v>53</v>
      </c>
    </row>
    <row r="7" spans="1:8">
      <c r="A7" s="29">
        <v>1032</v>
      </c>
      <c r="B7" s="29" t="s">
        <v>60</v>
      </c>
      <c r="C7" s="30">
        <v>17600</v>
      </c>
      <c r="D7" s="30">
        <v>1.2300000000000001E-4</v>
      </c>
      <c r="E7" s="30">
        <v>143000000</v>
      </c>
      <c r="F7" s="29" t="s">
        <v>55</v>
      </c>
      <c r="G7" s="31"/>
      <c r="H7" s="29" t="s">
        <v>53</v>
      </c>
    </row>
    <row r="8" spans="1:8">
      <c r="A8" s="29">
        <v>1033</v>
      </c>
      <c r="B8" s="29" t="s">
        <v>62</v>
      </c>
      <c r="C8" s="30">
        <v>30000</v>
      </c>
      <c r="D8" s="30">
        <v>1.08E-3</v>
      </c>
      <c r="E8" s="30">
        <v>27800000</v>
      </c>
      <c r="F8" s="29" t="s">
        <v>61</v>
      </c>
      <c r="G8" s="31"/>
      <c r="H8" s="29" t="s">
        <v>53</v>
      </c>
    </row>
    <row r="9" spans="1:8">
      <c r="A9" s="29">
        <v>1034</v>
      </c>
      <c r="B9" s="29" t="s">
        <v>63</v>
      </c>
      <c r="C9" s="30">
        <v>58000</v>
      </c>
      <c r="D9" s="30">
        <v>2.2200000000000002E-3</v>
      </c>
      <c r="E9" s="30">
        <v>26100000</v>
      </c>
      <c r="F9" s="29" t="s">
        <v>61</v>
      </c>
      <c r="G9" s="31"/>
      <c r="H9" s="29" t="s">
        <v>53</v>
      </c>
    </row>
    <row r="10" spans="1:8">
      <c r="A10" s="29">
        <v>1035</v>
      </c>
      <c r="B10" s="29" t="s">
        <v>64</v>
      </c>
      <c r="C10" s="30">
        <v>22000</v>
      </c>
      <c r="D10" s="30">
        <v>4.08E-4</v>
      </c>
      <c r="E10" s="30">
        <v>54000000</v>
      </c>
      <c r="F10" s="29" t="s">
        <v>61</v>
      </c>
      <c r="G10" s="31"/>
      <c r="H10" s="29" t="s">
        <v>53</v>
      </c>
    </row>
    <row r="11" spans="1:8">
      <c r="A11" s="29">
        <v>1036</v>
      </c>
      <c r="B11" s="29" t="s">
        <v>65</v>
      </c>
      <c r="C11" s="30">
        <v>1640</v>
      </c>
      <c r="D11" s="30">
        <v>5.4100000000000002E-2</v>
      </c>
      <c r="E11" s="30">
        <v>30300</v>
      </c>
      <c r="F11" s="29" t="s">
        <v>61</v>
      </c>
      <c r="G11" s="31"/>
      <c r="H11" s="29" t="s">
        <v>53</v>
      </c>
    </row>
    <row r="12" spans="1:8">
      <c r="A12" s="29">
        <v>1037</v>
      </c>
      <c r="B12" s="29" t="s">
        <v>66</v>
      </c>
      <c r="C12" s="30">
        <v>42000</v>
      </c>
      <c r="D12" s="30">
        <v>5.6700000000000001E-4</v>
      </c>
      <c r="E12" s="30">
        <v>74000000</v>
      </c>
      <c r="F12" s="29" t="s">
        <v>61</v>
      </c>
      <c r="G12" s="31"/>
      <c r="H12" s="29" t="s">
        <v>53</v>
      </c>
    </row>
    <row r="13" spans="1:8">
      <c r="A13" s="29">
        <v>1038</v>
      </c>
      <c r="B13" s="29" t="s">
        <v>67</v>
      </c>
      <c r="C13" s="30">
        <v>280</v>
      </c>
      <c r="D13" s="30">
        <v>1.91E-3</v>
      </c>
      <c r="E13" s="30">
        <v>147000</v>
      </c>
      <c r="F13" s="29" t="s">
        <v>61</v>
      </c>
      <c r="G13" s="31"/>
      <c r="H13" s="29" t="s">
        <v>53</v>
      </c>
    </row>
    <row r="14" spans="1:8">
      <c r="A14" s="29">
        <v>1039</v>
      </c>
      <c r="B14" s="29" t="s">
        <v>68</v>
      </c>
      <c r="C14" s="30">
        <v>200</v>
      </c>
      <c r="D14" s="30">
        <v>7.67</v>
      </c>
      <c r="E14" s="30">
        <v>26.1</v>
      </c>
      <c r="F14" s="29" t="s">
        <v>61</v>
      </c>
      <c r="G14" s="31"/>
      <c r="H14" s="29" t="s">
        <v>53</v>
      </c>
    </row>
    <row r="15" spans="1:8">
      <c r="A15" s="29">
        <v>1040</v>
      </c>
      <c r="B15" s="29" t="s">
        <v>69</v>
      </c>
      <c r="C15" s="30">
        <v>260</v>
      </c>
      <c r="D15" s="30">
        <v>5.5E-2</v>
      </c>
      <c r="E15" s="30">
        <v>4750</v>
      </c>
      <c r="F15" s="29" t="s">
        <v>55</v>
      </c>
      <c r="G15" s="31"/>
      <c r="H15" s="29" t="s">
        <v>53</v>
      </c>
    </row>
    <row r="16" spans="1:8">
      <c r="A16" s="29">
        <v>1041</v>
      </c>
      <c r="B16" s="29" t="s">
        <v>70</v>
      </c>
      <c r="C16" s="30">
        <v>1440</v>
      </c>
      <c r="D16" s="30">
        <v>9.1199999999999996E-3</v>
      </c>
      <c r="E16" s="30">
        <v>158000</v>
      </c>
      <c r="F16" s="29" t="s">
        <v>61</v>
      </c>
      <c r="G16" s="31"/>
      <c r="H16" s="29" t="s">
        <v>53</v>
      </c>
    </row>
    <row r="17" spans="1:8">
      <c r="A17" s="29">
        <v>1042</v>
      </c>
      <c r="B17" s="29" t="s">
        <v>71</v>
      </c>
      <c r="C17" s="30">
        <v>7600</v>
      </c>
      <c r="D17" s="30">
        <v>8.4699999999999999E-4</v>
      </c>
      <c r="E17" s="30">
        <v>8970000</v>
      </c>
      <c r="F17" s="29" t="s">
        <v>52</v>
      </c>
      <c r="G17" s="31"/>
      <c r="H17" s="29" t="s">
        <v>53</v>
      </c>
    </row>
    <row r="18" spans="1:8">
      <c r="A18" s="29">
        <v>1043</v>
      </c>
      <c r="B18" s="29" t="s">
        <v>72</v>
      </c>
      <c r="C18" s="30">
        <v>142000</v>
      </c>
      <c r="D18" s="30">
        <v>1.7399999999999999E-5</v>
      </c>
      <c r="E18" s="30">
        <v>8180000000</v>
      </c>
      <c r="F18" s="29" t="s">
        <v>61</v>
      </c>
      <c r="G18" s="31"/>
      <c r="H18" s="29" t="s">
        <v>53</v>
      </c>
    </row>
    <row r="19" spans="1:8">
      <c r="A19" s="29">
        <v>1044</v>
      </c>
      <c r="B19" s="29" t="s">
        <v>51</v>
      </c>
      <c r="C19" s="30">
        <v>240</v>
      </c>
      <c r="D19" s="30">
        <v>12500</v>
      </c>
      <c r="E19" s="30">
        <v>1.9199999999999998E-2</v>
      </c>
      <c r="F19" s="29" t="s">
        <v>61</v>
      </c>
      <c r="G19" s="31"/>
      <c r="H19" s="29" t="s">
        <v>53</v>
      </c>
    </row>
    <row r="20" spans="1:8">
      <c r="A20" s="29">
        <v>1045</v>
      </c>
      <c r="B20" s="29" t="s">
        <v>73</v>
      </c>
      <c r="C20" s="30">
        <v>42000</v>
      </c>
      <c r="D20" s="30">
        <v>3.8600000000000001E-3</v>
      </c>
      <c r="E20" s="30">
        <v>10900000</v>
      </c>
      <c r="F20" s="29" t="s">
        <v>61</v>
      </c>
      <c r="G20" s="31"/>
      <c r="H20" s="29" t="s">
        <v>53</v>
      </c>
    </row>
    <row r="21" spans="1:8">
      <c r="A21" s="29">
        <v>1046</v>
      </c>
      <c r="B21" s="29" t="s">
        <v>74</v>
      </c>
      <c r="C21" s="30">
        <v>10600</v>
      </c>
      <c r="D21" s="30">
        <v>1.31E-3</v>
      </c>
      <c r="E21" s="30">
        <v>8060000</v>
      </c>
      <c r="F21" s="29" t="s">
        <v>61</v>
      </c>
      <c r="G21" s="31"/>
      <c r="H21" s="29" t="s">
        <v>53</v>
      </c>
    </row>
    <row r="22" spans="1:8">
      <c r="A22" s="29">
        <v>1047</v>
      </c>
      <c r="B22" s="29" t="s">
        <v>75</v>
      </c>
      <c r="C22" s="30">
        <v>16000</v>
      </c>
      <c r="D22" s="30">
        <v>1.4500000000000001E-2</v>
      </c>
      <c r="E22" s="30">
        <v>1100000</v>
      </c>
      <c r="F22" s="29" t="s">
        <v>61</v>
      </c>
      <c r="G22" s="31"/>
      <c r="H22" s="29" t="s">
        <v>53</v>
      </c>
    </row>
    <row r="23" spans="1:8">
      <c r="A23" s="29">
        <v>1048</v>
      </c>
      <c r="B23" s="29" t="s">
        <v>76</v>
      </c>
      <c r="C23" s="30">
        <v>900</v>
      </c>
      <c r="D23" s="30">
        <v>3.5000000000000001E-3</v>
      </c>
      <c r="E23" s="30">
        <v>257000</v>
      </c>
      <c r="F23" s="29" t="s">
        <v>61</v>
      </c>
      <c r="G23" s="31"/>
      <c r="H23" s="29" t="s">
        <v>53</v>
      </c>
    </row>
    <row r="24" spans="1:8">
      <c r="A24" s="29">
        <v>1049</v>
      </c>
      <c r="B24" s="29" t="s">
        <v>77</v>
      </c>
      <c r="C24" s="30">
        <v>0.52</v>
      </c>
      <c r="D24" s="30">
        <v>0.15</v>
      </c>
      <c r="E24" s="30">
        <v>3.43</v>
      </c>
      <c r="F24" s="29" t="s">
        <v>55</v>
      </c>
      <c r="G24" s="31"/>
      <c r="H24" s="29" t="s">
        <v>53</v>
      </c>
    </row>
    <row r="25" spans="1:8">
      <c r="A25" s="29">
        <v>1050</v>
      </c>
      <c r="B25" s="29" t="s">
        <v>78</v>
      </c>
      <c r="C25" s="30">
        <v>8200</v>
      </c>
      <c r="D25" s="30">
        <v>1.01E-2</v>
      </c>
      <c r="E25" s="30">
        <v>809000</v>
      </c>
      <c r="F25" s="29" t="s">
        <v>55</v>
      </c>
      <c r="G25" s="31"/>
      <c r="H25" s="29" t="s">
        <v>53</v>
      </c>
    </row>
    <row r="26" spans="1:8">
      <c r="A26" s="29">
        <v>1051</v>
      </c>
      <c r="B26" s="29" t="s">
        <v>79</v>
      </c>
      <c r="C26" s="30">
        <v>0.52</v>
      </c>
      <c r="D26" s="30">
        <v>5.2999999999999999E-2</v>
      </c>
      <c r="E26" s="30">
        <v>9.7200000000000006</v>
      </c>
      <c r="F26" s="29" t="s">
        <v>55</v>
      </c>
      <c r="G26" s="31"/>
      <c r="H26" s="29" t="s">
        <v>53</v>
      </c>
    </row>
    <row r="27" spans="1:8">
      <c r="A27" s="29">
        <v>1052</v>
      </c>
      <c r="B27" s="29" t="s">
        <v>80</v>
      </c>
      <c r="C27" s="30">
        <v>0.52</v>
      </c>
      <c r="D27" s="30">
        <v>2.6</v>
      </c>
      <c r="E27" s="30">
        <v>0.19900000000000001</v>
      </c>
      <c r="F27" s="29" t="s">
        <v>55</v>
      </c>
      <c r="G27" s="31"/>
      <c r="H27" s="29" t="s">
        <v>53</v>
      </c>
    </row>
    <row r="28" spans="1:8">
      <c r="A28" s="29">
        <v>1053</v>
      </c>
      <c r="B28" s="29" t="s">
        <v>81</v>
      </c>
      <c r="C28" s="30">
        <v>1880</v>
      </c>
      <c r="D28" s="30">
        <v>1.48E-3</v>
      </c>
      <c r="E28" s="30">
        <v>1270000</v>
      </c>
      <c r="F28" s="29" t="s">
        <v>61</v>
      </c>
      <c r="G28" s="31"/>
      <c r="H28" s="29" t="s">
        <v>53</v>
      </c>
    </row>
    <row r="29" spans="1:8">
      <c r="A29" s="29">
        <v>1054</v>
      </c>
      <c r="B29" s="29" t="s">
        <v>82</v>
      </c>
      <c r="C29" s="30">
        <v>420000</v>
      </c>
      <c r="D29" s="30">
        <v>1.4200000000000001E-2</v>
      </c>
      <c r="E29" s="30">
        <v>29600000</v>
      </c>
      <c r="F29" s="29" t="s">
        <v>55</v>
      </c>
      <c r="G29" s="31"/>
      <c r="H29" s="29" t="s">
        <v>53</v>
      </c>
    </row>
    <row r="30" spans="1:8">
      <c r="A30" s="29">
        <v>1055</v>
      </c>
      <c r="B30" s="29" t="s">
        <v>83</v>
      </c>
      <c r="C30" s="30">
        <v>340000</v>
      </c>
      <c r="D30" s="30">
        <v>5.45E-2</v>
      </c>
      <c r="E30" s="30">
        <v>6240000</v>
      </c>
      <c r="F30" s="29" t="s">
        <v>61</v>
      </c>
      <c r="G30" s="31"/>
      <c r="H30" s="29" t="s">
        <v>53</v>
      </c>
    </row>
    <row r="31" spans="1:8">
      <c r="A31" s="29">
        <v>1056</v>
      </c>
      <c r="B31" s="29" t="s">
        <v>84</v>
      </c>
      <c r="C31" s="30">
        <v>30000</v>
      </c>
      <c r="D31" s="30">
        <v>1.5299999999999999E-3</v>
      </c>
      <c r="E31" s="30">
        <v>19600000</v>
      </c>
      <c r="F31" s="29" t="s">
        <v>61</v>
      </c>
      <c r="G31" s="31"/>
      <c r="H31" s="29" t="s">
        <v>53</v>
      </c>
    </row>
    <row r="32" spans="1:8">
      <c r="A32" s="29">
        <v>1057</v>
      </c>
      <c r="B32" s="29" t="s">
        <v>85</v>
      </c>
      <c r="C32" s="30">
        <v>34000</v>
      </c>
      <c r="D32" s="30">
        <v>1.1100000000000001E-3</v>
      </c>
      <c r="E32" s="30">
        <v>30600000</v>
      </c>
      <c r="F32" s="29" t="s">
        <v>61</v>
      </c>
      <c r="G32" s="31"/>
      <c r="H32" s="29" t="s">
        <v>53</v>
      </c>
    </row>
    <row r="33" spans="1:8">
      <c r="A33" s="29">
        <v>1058</v>
      </c>
      <c r="B33" s="29" t="s">
        <v>86</v>
      </c>
      <c r="C33" s="30">
        <v>40000</v>
      </c>
      <c r="D33" s="30">
        <v>1170</v>
      </c>
      <c r="E33" s="30">
        <v>34.1</v>
      </c>
      <c r="F33" s="29" t="s">
        <v>61</v>
      </c>
      <c r="G33" s="31"/>
      <c r="H33" s="29" t="s">
        <v>53</v>
      </c>
    </row>
    <row r="34" spans="1:8">
      <c r="A34" s="29">
        <v>1059</v>
      </c>
      <c r="B34" s="29" t="s">
        <v>87</v>
      </c>
      <c r="C34" s="30">
        <v>600</v>
      </c>
      <c r="D34" s="30">
        <v>1.43E-5</v>
      </c>
      <c r="E34" s="30">
        <v>41800000</v>
      </c>
      <c r="F34" s="29" t="s">
        <v>61</v>
      </c>
      <c r="G34" s="31"/>
      <c r="H34" s="29" t="s">
        <v>53</v>
      </c>
    </row>
    <row r="35" spans="1:8">
      <c r="A35" s="29">
        <v>1060</v>
      </c>
      <c r="B35" s="29" t="s">
        <v>88</v>
      </c>
      <c r="C35" s="30">
        <v>1040000</v>
      </c>
      <c r="D35" s="30">
        <v>5.7999999999999996E-3</v>
      </c>
      <c r="E35" s="30">
        <v>179000000</v>
      </c>
      <c r="F35" s="29" t="s">
        <v>55</v>
      </c>
      <c r="G35" s="31"/>
      <c r="H35" s="29" t="s">
        <v>53</v>
      </c>
    </row>
    <row r="36" spans="1:8">
      <c r="A36" s="29">
        <v>1061</v>
      </c>
      <c r="B36" s="29" t="s">
        <v>89</v>
      </c>
      <c r="C36" s="30">
        <v>5800</v>
      </c>
      <c r="D36" s="30">
        <v>1.1400000000000001E-4</v>
      </c>
      <c r="E36" s="30">
        <v>51100000</v>
      </c>
      <c r="F36" s="29" t="s">
        <v>61</v>
      </c>
      <c r="G36" s="31"/>
      <c r="H36" s="29" t="s">
        <v>53</v>
      </c>
    </row>
    <row r="37" spans="1:8">
      <c r="A37" s="29">
        <v>1062</v>
      </c>
      <c r="B37" s="29" t="s">
        <v>90</v>
      </c>
      <c r="C37" s="30">
        <v>3800</v>
      </c>
      <c r="D37" s="30">
        <v>5.5799999999999999E-3</v>
      </c>
      <c r="E37" s="30">
        <v>681000</v>
      </c>
      <c r="F37" s="29" t="s">
        <v>61</v>
      </c>
      <c r="G37" s="31"/>
      <c r="H37" s="29" t="s">
        <v>53</v>
      </c>
    </row>
    <row r="38" spans="1:8">
      <c r="A38" s="29">
        <v>1063</v>
      </c>
      <c r="B38" s="29" t="s">
        <v>91</v>
      </c>
      <c r="C38" s="30">
        <v>1120</v>
      </c>
      <c r="D38" s="30">
        <v>6.69E-4</v>
      </c>
      <c r="E38" s="30">
        <v>1670000</v>
      </c>
      <c r="F38" s="29" t="s">
        <v>61</v>
      </c>
      <c r="G38" s="31"/>
      <c r="H38" s="29" t="s">
        <v>53</v>
      </c>
    </row>
    <row r="39" spans="1:8">
      <c r="A39" s="29">
        <v>1064</v>
      </c>
      <c r="B39" s="29" t="s">
        <v>92</v>
      </c>
      <c r="C39" s="30">
        <v>5400</v>
      </c>
      <c r="D39" s="30">
        <v>0.24199999999999999</v>
      </c>
      <c r="E39" s="30">
        <v>22300</v>
      </c>
      <c r="F39" s="29" t="s">
        <v>52</v>
      </c>
      <c r="G39" s="31"/>
      <c r="H39" s="29" t="s">
        <v>53</v>
      </c>
    </row>
    <row r="40" spans="1:8">
      <c r="A40" s="29">
        <v>1065</v>
      </c>
      <c r="B40" s="29" t="s">
        <v>93</v>
      </c>
      <c r="C40" s="30">
        <v>1020</v>
      </c>
      <c r="D40" s="30">
        <v>1.03E-2</v>
      </c>
      <c r="E40" s="30">
        <v>99400</v>
      </c>
      <c r="F40" s="29" t="s">
        <v>52</v>
      </c>
      <c r="G40" s="31"/>
      <c r="H40" s="29" t="s">
        <v>53</v>
      </c>
    </row>
    <row r="41" spans="1:8">
      <c r="A41" s="29">
        <v>1066</v>
      </c>
      <c r="B41" s="29" t="s">
        <v>94</v>
      </c>
      <c r="C41" s="30">
        <v>2600</v>
      </c>
      <c r="D41" s="30">
        <v>1.66E-3</v>
      </c>
      <c r="E41" s="30">
        <v>1570000</v>
      </c>
      <c r="F41" s="29" t="s">
        <v>61</v>
      </c>
      <c r="G41" s="31"/>
      <c r="H41" s="29" t="s">
        <v>53</v>
      </c>
    </row>
    <row r="42" spans="1:8">
      <c r="A42" s="29">
        <v>1067</v>
      </c>
      <c r="B42" s="29" t="s">
        <v>95</v>
      </c>
      <c r="C42" s="30">
        <v>22000</v>
      </c>
      <c r="D42" s="30">
        <v>2.1000000000000001E-2</v>
      </c>
      <c r="E42" s="30">
        <v>1050000</v>
      </c>
      <c r="F42" s="29" t="s">
        <v>52</v>
      </c>
      <c r="G42" s="31"/>
      <c r="H42" s="29" t="s">
        <v>53</v>
      </c>
    </row>
    <row r="43" spans="1:8">
      <c r="A43" s="29">
        <v>1068</v>
      </c>
      <c r="B43" s="29" t="s">
        <v>96</v>
      </c>
      <c r="C43" s="30">
        <v>7800</v>
      </c>
      <c r="D43" s="30">
        <v>2.9300000000000002E-4</v>
      </c>
      <c r="E43" s="30">
        <v>26600000</v>
      </c>
      <c r="F43" s="29" t="s">
        <v>61</v>
      </c>
      <c r="G43" s="31"/>
      <c r="H43" s="29" t="s">
        <v>53</v>
      </c>
    </row>
    <row r="44" spans="1:8">
      <c r="A44" s="29">
        <v>1069</v>
      </c>
      <c r="B44" s="29" t="s">
        <v>97</v>
      </c>
      <c r="C44" s="30">
        <v>7400</v>
      </c>
      <c r="D44" s="30">
        <v>8.8000000000000003E-4</v>
      </c>
      <c r="E44" s="30">
        <v>8410000</v>
      </c>
      <c r="F44" s="29" t="s">
        <v>61</v>
      </c>
      <c r="G44" s="31"/>
      <c r="H44" s="29" t="s">
        <v>53</v>
      </c>
    </row>
    <row r="45" spans="1:8">
      <c r="A45" s="29">
        <v>1070</v>
      </c>
      <c r="B45" s="29" t="s">
        <v>98</v>
      </c>
      <c r="C45" s="30">
        <v>5200</v>
      </c>
      <c r="D45" s="30">
        <v>2.5200000000000001E-3</v>
      </c>
      <c r="E45" s="30">
        <v>2060000</v>
      </c>
      <c r="F45" s="29" t="s">
        <v>55</v>
      </c>
      <c r="G45" s="31"/>
      <c r="H45" s="29" t="s">
        <v>53</v>
      </c>
    </row>
    <row r="46" spans="1:8">
      <c r="A46" s="29">
        <v>1071</v>
      </c>
      <c r="B46" s="29" t="s">
        <v>99</v>
      </c>
      <c r="C46" s="30">
        <v>17200</v>
      </c>
      <c r="D46" s="30">
        <v>1.8700000000000001E-2</v>
      </c>
      <c r="E46" s="30">
        <v>920000</v>
      </c>
      <c r="F46" s="29" t="s">
        <v>61</v>
      </c>
      <c r="G46" s="31"/>
      <c r="H46" s="29" t="s">
        <v>53</v>
      </c>
    </row>
    <row r="47" spans="1:8">
      <c r="A47" s="29">
        <v>1072</v>
      </c>
      <c r="B47" s="29" t="s">
        <v>100</v>
      </c>
      <c r="C47" s="30">
        <v>1160</v>
      </c>
      <c r="D47" s="30">
        <v>2.8400000000000001E-3</v>
      </c>
      <c r="E47" s="30">
        <v>409000</v>
      </c>
      <c r="F47" s="29" t="s">
        <v>61</v>
      </c>
      <c r="G47" s="31"/>
      <c r="H47" s="29" t="s">
        <v>53</v>
      </c>
    </row>
    <row r="48" spans="1:8">
      <c r="A48" s="29">
        <v>1073</v>
      </c>
      <c r="B48" s="29" t="s">
        <v>101</v>
      </c>
      <c r="C48" s="30">
        <v>3200</v>
      </c>
      <c r="D48" s="30">
        <v>0.874</v>
      </c>
      <c r="E48" s="30">
        <v>3660</v>
      </c>
      <c r="F48" s="29" t="s">
        <v>52</v>
      </c>
      <c r="G48" s="31"/>
      <c r="H48" s="29" t="s">
        <v>53</v>
      </c>
    </row>
    <row r="49" spans="1:8">
      <c r="A49" s="29">
        <v>1074</v>
      </c>
      <c r="B49" s="29" t="s">
        <v>102</v>
      </c>
      <c r="C49" s="30">
        <v>2000</v>
      </c>
      <c r="D49" s="30">
        <v>8.2000000000000007E-3</v>
      </c>
      <c r="E49" s="30">
        <v>245000</v>
      </c>
      <c r="F49" s="29" t="s">
        <v>61</v>
      </c>
      <c r="G49" s="31"/>
      <c r="H49" s="29" t="s">
        <v>53</v>
      </c>
    </row>
    <row r="50" spans="1:8">
      <c r="A50" s="29">
        <v>1075</v>
      </c>
      <c r="B50" s="29" t="s">
        <v>103</v>
      </c>
      <c r="C50" s="30">
        <v>1760</v>
      </c>
      <c r="D50" s="30">
        <v>6.1399999999999996E-3</v>
      </c>
      <c r="E50" s="30">
        <v>287000</v>
      </c>
      <c r="F50" s="29" t="s">
        <v>61</v>
      </c>
      <c r="G50" s="31"/>
      <c r="H50" s="29" t="s">
        <v>53</v>
      </c>
    </row>
    <row r="51" spans="1:8">
      <c r="A51" s="29">
        <v>1076</v>
      </c>
      <c r="B51" s="29" t="s">
        <v>104</v>
      </c>
      <c r="C51" s="30">
        <v>9200</v>
      </c>
      <c r="D51" s="30">
        <v>4.3999999999999997E-2</v>
      </c>
      <c r="E51" s="30">
        <v>209000</v>
      </c>
      <c r="F51" s="29" t="s">
        <v>52</v>
      </c>
      <c r="G51" s="31"/>
      <c r="H51" s="29" t="s">
        <v>53</v>
      </c>
    </row>
    <row r="52" spans="1:8">
      <c r="A52" s="29">
        <v>1077</v>
      </c>
      <c r="B52" s="29" t="s">
        <v>105</v>
      </c>
      <c r="C52" s="30">
        <v>62000</v>
      </c>
      <c r="D52" s="30">
        <v>3.1900000000000001E-3</v>
      </c>
      <c r="E52" s="30">
        <v>19400000</v>
      </c>
      <c r="F52" s="29" t="s">
        <v>61</v>
      </c>
      <c r="G52" s="31"/>
      <c r="H52" s="29" t="s">
        <v>53</v>
      </c>
    </row>
    <row r="53" spans="1:8">
      <c r="A53" s="29">
        <v>1078</v>
      </c>
      <c r="B53" s="29" t="s">
        <v>106</v>
      </c>
      <c r="C53" s="30">
        <v>560</v>
      </c>
      <c r="D53" s="30">
        <v>6.6799999999999997E-4</v>
      </c>
      <c r="E53" s="30">
        <v>838000</v>
      </c>
      <c r="F53" s="29" t="s">
        <v>61</v>
      </c>
      <c r="G53" s="31"/>
      <c r="H53" s="29" t="s">
        <v>53</v>
      </c>
    </row>
    <row r="54" spans="1:8">
      <c r="A54" s="29">
        <v>1079</v>
      </c>
      <c r="B54" s="29" t="s">
        <v>107</v>
      </c>
      <c r="C54" s="30">
        <v>840000</v>
      </c>
      <c r="D54" s="30">
        <v>2.3699999999999999E-2</v>
      </c>
      <c r="E54" s="30">
        <v>35400000</v>
      </c>
      <c r="F54" s="29" t="s">
        <v>61</v>
      </c>
      <c r="G54" s="31"/>
      <c r="H54" s="29" t="s">
        <v>53</v>
      </c>
    </row>
    <row r="55" spans="1:8">
      <c r="A55" s="29">
        <v>1080</v>
      </c>
      <c r="B55" s="29" t="s">
        <v>108</v>
      </c>
      <c r="C55" s="30">
        <v>20000</v>
      </c>
      <c r="D55" s="30">
        <v>1.2899999999999999E-3</v>
      </c>
      <c r="E55" s="30">
        <v>15500000</v>
      </c>
      <c r="F55" s="29" t="s">
        <v>61</v>
      </c>
      <c r="G55" s="31"/>
      <c r="H55" s="29" t="s">
        <v>53</v>
      </c>
    </row>
    <row r="56" spans="1:8">
      <c r="A56" s="29">
        <v>1081</v>
      </c>
      <c r="B56" s="29" t="s">
        <v>109</v>
      </c>
      <c r="C56" s="30">
        <v>1900</v>
      </c>
      <c r="D56" s="30">
        <v>4.5300000000000002E-3</v>
      </c>
      <c r="E56" s="30">
        <v>420000</v>
      </c>
      <c r="F56" s="29" t="s">
        <v>52</v>
      </c>
      <c r="G56" s="31"/>
      <c r="H56" s="29" t="s">
        <v>53</v>
      </c>
    </row>
    <row r="57" spans="1:8">
      <c r="A57" s="29">
        <v>1082</v>
      </c>
      <c r="B57" s="29" t="s">
        <v>110</v>
      </c>
      <c r="C57" s="30">
        <v>1860</v>
      </c>
      <c r="D57" s="30">
        <v>2.1999999999999999E-2</v>
      </c>
      <c r="E57" s="30">
        <v>84500</v>
      </c>
      <c r="F57" s="29" t="s">
        <v>61</v>
      </c>
      <c r="G57" s="31"/>
      <c r="H57" s="29" t="s">
        <v>53</v>
      </c>
    </row>
    <row r="58" spans="1:8">
      <c r="A58" s="29">
        <v>1083</v>
      </c>
      <c r="B58" s="29" t="s">
        <v>111</v>
      </c>
      <c r="C58" s="30">
        <v>820000</v>
      </c>
      <c r="D58" s="30">
        <v>8.3400000000000002E-3</v>
      </c>
      <c r="E58" s="30">
        <v>98300000</v>
      </c>
      <c r="F58" s="29" t="s">
        <v>61</v>
      </c>
      <c r="G58" s="31"/>
      <c r="H58" s="29" t="s">
        <v>53</v>
      </c>
    </row>
    <row r="59" spans="1:8">
      <c r="A59" s="29">
        <v>1084</v>
      </c>
      <c r="B59" s="29" t="s">
        <v>112</v>
      </c>
      <c r="C59" s="30">
        <v>1100</v>
      </c>
      <c r="D59" s="30">
        <v>4.3</v>
      </c>
      <c r="E59" s="30">
        <v>250</v>
      </c>
      <c r="F59" s="29" t="s">
        <v>52</v>
      </c>
      <c r="G59" s="31"/>
      <c r="H59" s="29" t="s">
        <v>53</v>
      </c>
    </row>
    <row r="60" spans="1:8">
      <c r="A60" s="29">
        <v>1085</v>
      </c>
      <c r="B60" s="29" t="s">
        <v>113</v>
      </c>
      <c r="C60" s="30">
        <v>10800</v>
      </c>
      <c r="D60" s="30">
        <v>1.78E-2</v>
      </c>
      <c r="E60" s="30">
        <v>606000</v>
      </c>
      <c r="F60" s="29" t="s">
        <v>52</v>
      </c>
      <c r="G60" s="31"/>
      <c r="H60" s="29" t="s">
        <v>53</v>
      </c>
    </row>
    <row r="61" spans="1:8">
      <c r="A61" s="29">
        <v>1086</v>
      </c>
      <c r="B61" s="29" t="s">
        <v>114</v>
      </c>
      <c r="C61" s="30">
        <v>22000</v>
      </c>
      <c r="D61" s="30">
        <v>2.7199999999999998E-2</v>
      </c>
      <c r="E61" s="30">
        <v>809000</v>
      </c>
      <c r="F61" s="29" t="s">
        <v>61</v>
      </c>
      <c r="G61" s="31"/>
      <c r="H61" s="29" t="s">
        <v>53</v>
      </c>
    </row>
    <row r="62" spans="1:8">
      <c r="A62" s="29">
        <v>1087</v>
      </c>
      <c r="B62" s="29" t="s">
        <v>115</v>
      </c>
      <c r="C62" s="30">
        <v>198000</v>
      </c>
      <c r="D62" s="30">
        <v>1.21E-2</v>
      </c>
      <c r="E62" s="30">
        <v>16400000</v>
      </c>
      <c r="F62" s="29" t="s">
        <v>61</v>
      </c>
      <c r="G62" s="31"/>
      <c r="H62" s="29" t="s">
        <v>53</v>
      </c>
    </row>
    <row r="63" spans="1:8">
      <c r="A63" s="29">
        <v>1088</v>
      </c>
      <c r="B63" s="29" t="s">
        <v>116</v>
      </c>
      <c r="C63" s="30">
        <v>600</v>
      </c>
      <c r="D63" s="30">
        <v>8.2000000000000007E-3</v>
      </c>
      <c r="E63" s="30">
        <v>73200</v>
      </c>
      <c r="F63" s="29" t="s">
        <v>52</v>
      </c>
      <c r="G63" s="31"/>
      <c r="H63" s="29" t="s">
        <v>53</v>
      </c>
    </row>
    <row r="64" spans="1:8">
      <c r="A64" s="29">
        <v>1089</v>
      </c>
      <c r="B64" s="29" t="s">
        <v>117</v>
      </c>
      <c r="C64" s="30">
        <v>72000</v>
      </c>
      <c r="D64" s="30">
        <v>9.859999999999999E-4</v>
      </c>
      <c r="E64" s="30">
        <v>73000000</v>
      </c>
      <c r="F64" s="29" t="s">
        <v>61</v>
      </c>
      <c r="G64" s="31"/>
      <c r="H64" s="29" t="s">
        <v>53</v>
      </c>
    </row>
    <row r="65" spans="1:8">
      <c r="A65" s="29">
        <v>1090</v>
      </c>
      <c r="B65" s="29" t="s">
        <v>118</v>
      </c>
      <c r="C65" s="30">
        <v>68000</v>
      </c>
      <c r="D65" s="30">
        <v>5.44E-4</v>
      </c>
      <c r="E65" s="30">
        <v>125000000</v>
      </c>
      <c r="F65" s="29" t="s">
        <v>61</v>
      </c>
      <c r="G65" s="31"/>
      <c r="H65" s="29" t="s">
        <v>53</v>
      </c>
    </row>
    <row r="66" spans="1:8">
      <c r="A66" s="29">
        <v>1091</v>
      </c>
      <c r="B66" s="29" t="s">
        <v>119</v>
      </c>
      <c r="C66" s="30">
        <v>104</v>
      </c>
      <c r="D66" s="30">
        <v>4650</v>
      </c>
      <c r="E66" s="30">
        <v>2.24E-2</v>
      </c>
      <c r="F66" s="29" t="s">
        <v>55</v>
      </c>
      <c r="G66" s="31"/>
      <c r="H66" s="29" t="s">
        <v>53</v>
      </c>
    </row>
    <row r="67" spans="1:8">
      <c r="A67" s="29">
        <v>1092</v>
      </c>
      <c r="B67" s="29" t="s">
        <v>120</v>
      </c>
      <c r="C67" s="30">
        <v>14800</v>
      </c>
      <c r="D67" s="30">
        <v>4.2299999999999997E-2</v>
      </c>
      <c r="E67" s="30">
        <v>350000</v>
      </c>
      <c r="F67" s="29" t="s">
        <v>61</v>
      </c>
      <c r="G67" s="31"/>
      <c r="H67" s="29" t="s">
        <v>53</v>
      </c>
    </row>
    <row r="68" spans="1:8">
      <c r="A68" s="29">
        <v>1093</v>
      </c>
      <c r="B68" s="29" t="s">
        <v>121</v>
      </c>
      <c r="C68" s="30">
        <v>9400</v>
      </c>
      <c r="D68" s="30">
        <v>3.6400000000000001E-4</v>
      </c>
      <c r="E68" s="30">
        <v>25800000</v>
      </c>
      <c r="F68" s="29" t="s">
        <v>61</v>
      </c>
      <c r="G68" s="31"/>
      <c r="H68" s="29" t="s">
        <v>53</v>
      </c>
    </row>
    <row r="69" spans="1:8">
      <c r="A69" s="29">
        <v>1094</v>
      </c>
      <c r="B69" s="29" t="s">
        <v>122</v>
      </c>
      <c r="C69" s="30">
        <v>9400</v>
      </c>
      <c r="D69" s="30">
        <v>1.09E-3</v>
      </c>
      <c r="E69" s="30">
        <v>8660000</v>
      </c>
      <c r="F69" s="29" t="s">
        <v>61</v>
      </c>
      <c r="G69" s="31"/>
      <c r="H69" s="29" t="s">
        <v>53</v>
      </c>
    </row>
    <row r="70" spans="1:8">
      <c r="A70" s="29">
        <v>1095</v>
      </c>
      <c r="B70" s="29" t="s">
        <v>123</v>
      </c>
      <c r="C70" s="30">
        <v>20000</v>
      </c>
      <c r="D70" s="30">
        <v>2.15E-3</v>
      </c>
      <c r="E70" s="30">
        <v>9290000</v>
      </c>
      <c r="F70" s="29" t="s">
        <v>61</v>
      </c>
      <c r="G70" s="31"/>
      <c r="H70" s="29" t="s">
        <v>53</v>
      </c>
    </row>
    <row r="71" spans="1:8">
      <c r="A71" s="29">
        <v>1096</v>
      </c>
      <c r="B71" s="29" t="s">
        <v>124</v>
      </c>
      <c r="C71" s="30">
        <v>840</v>
      </c>
      <c r="D71" s="30">
        <v>6.4000000000000005E-4</v>
      </c>
      <c r="E71" s="30">
        <v>1310000</v>
      </c>
      <c r="F71" s="29" t="s">
        <v>61</v>
      </c>
      <c r="G71" s="31"/>
      <c r="H71" s="29" t="s">
        <v>53</v>
      </c>
    </row>
    <row r="72" spans="1:8">
      <c r="A72" s="29">
        <v>1097</v>
      </c>
      <c r="B72" s="29" t="s">
        <v>125</v>
      </c>
      <c r="C72" s="30">
        <v>880</v>
      </c>
      <c r="D72" s="30">
        <v>2.1100000000000001E-2</v>
      </c>
      <c r="E72" s="30">
        <v>41600</v>
      </c>
      <c r="F72" s="29" t="s">
        <v>61</v>
      </c>
      <c r="G72" s="31"/>
      <c r="H72" s="29" t="s">
        <v>53</v>
      </c>
    </row>
    <row r="73" spans="1:8">
      <c r="A73" s="29">
        <v>1098</v>
      </c>
      <c r="B73" s="29" t="s">
        <v>126</v>
      </c>
      <c r="C73" s="30">
        <v>240</v>
      </c>
      <c r="D73" s="30">
        <v>2.3600000000000001E-3</v>
      </c>
      <c r="E73" s="30">
        <v>102000</v>
      </c>
      <c r="F73" s="29" t="s">
        <v>61</v>
      </c>
      <c r="G73" s="31"/>
      <c r="H73" s="29" t="s">
        <v>53</v>
      </c>
    </row>
    <row r="74" spans="1:8">
      <c r="A74" s="29">
        <v>1099</v>
      </c>
      <c r="B74" s="29" t="s">
        <v>127</v>
      </c>
      <c r="C74" s="30">
        <v>500</v>
      </c>
      <c r="D74" s="30">
        <v>11</v>
      </c>
      <c r="E74" s="30">
        <v>45.5</v>
      </c>
      <c r="F74" s="29" t="s">
        <v>61</v>
      </c>
      <c r="G74" s="31"/>
      <c r="H74" s="29" t="s">
        <v>53</v>
      </c>
    </row>
    <row r="75" spans="1:8">
      <c r="A75" s="29">
        <v>1100</v>
      </c>
      <c r="B75" s="29" t="s">
        <v>128</v>
      </c>
      <c r="C75" s="30">
        <v>320</v>
      </c>
      <c r="D75" s="30">
        <v>2.5999999999999999E-3</v>
      </c>
      <c r="E75" s="30">
        <v>124000</v>
      </c>
      <c r="F75" s="29" t="s">
        <v>55</v>
      </c>
      <c r="G75" s="31"/>
      <c r="H75" s="29" t="s">
        <v>53</v>
      </c>
    </row>
    <row r="76" spans="1:8">
      <c r="A76" s="29">
        <v>1101</v>
      </c>
      <c r="B76" s="29" t="s">
        <v>129</v>
      </c>
      <c r="C76" s="30">
        <v>7.2</v>
      </c>
      <c r="D76" s="30">
        <v>12700</v>
      </c>
      <c r="E76" s="30">
        <v>5.6800000000000004E-4</v>
      </c>
      <c r="F76" s="29" t="s">
        <v>55</v>
      </c>
      <c r="G76" s="31"/>
      <c r="H76" s="29" t="s">
        <v>53</v>
      </c>
    </row>
    <row r="77" spans="1:8">
      <c r="A77" s="29">
        <v>1102</v>
      </c>
      <c r="B77" s="29" t="s">
        <v>130</v>
      </c>
      <c r="C77" s="30">
        <v>2000</v>
      </c>
      <c r="D77" s="30">
        <v>1.37E-4</v>
      </c>
      <c r="E77" s="30">
        <v>14600000</v>
      </c>
      <c r="F77" s="29" t="s">
        <v>55</v>
      </c>
      <c r="G77" s="31"/>
      <c r="H77" s="29" t="s">
        <v>53</v>
      </c>
    </row>
    <row r="78" spans="1:8">
      <c r="A78" s="29">
        <v>1103</v>
      </c>
      <c r="B78" s="29" t="s">
        <v>131</v>
      </c>
      <c r="C78" s="30">
        <v>3200</v>
      </c>
      <c r="D78" s="30">
        <v>1.65E-4</v>
      </c>
      <c r="E78" s="30">
        <v>19300000</v>
      </c>
      <c r="F78" s="29" t="s">
        <v>55</v>
      </c>
      <c r="G78" s="31"/>
      <c r="H78" s="29" t="s">
        <v>53</v>
      </c>
    </row>
    <row r="79" spans="1:8">
      <c r="A79" s="29">
        <v>1104</v>
      </c>
      <c r="B79" s="29" t="s">
        <v>132</v>
      </c>
      <c r="C79" s="30">
        <v>8200</v>
      </c>
      <c r="D79" s="30">
        <v>1.8599999999999999E-4</v>
      </c>
      <c r="E79" s="30">
        <v>44200000</v>
      </c>
      <c r="F79" s="29" t="s">
        <v>55</v>
      </c>
      <c r="G79" s="31"/>
      <c r="H79" s="29" t="s">
        <v>53</v>
      </c>
    </row>
    <row r="80" spans="1:8">
      <c r="A80" s="29">
        <v>1105</v>
      </c>
      <c r="B80" s="29" t="s">
        <v>133</v>
      </c>
      <c r="C80" s="30">
        <v>9200</v>
      </c>
      <c r="D80" s="30">
        <v>8.5300000000000001E-2</v>
      </c>
      <c r="E80" s="30">
        <v>108000</v>
      </c>
      <c r="F80" s="29" t="s">
        <v>61</v>
      </c>
      <c r="G80" s="31"/>
      <c r="H80" s="29" t="s">
        <v>53</v>
      </c>
    </row>
    <row r="81" spans="1:8">
      <c r="A81" s="29">
        <v>1106</v>
      </c>
      <c r="B81" s="29" t="s">
        <v>134</v>
      </c>
      <c r="C81" s="30">
        <v>1200</v>
      </c>
      <c r="D81" s="30">
        <v>4.1399999999999996E-3</v>
      </c>
      <c r="E81" s="30">
        <v>290000</v>
      </c>
      <c r="F81" s="29" t="s">
        <v>61</v>
      </c>
      <c r="G81" s="31"/>
      <c r="H81" s="29" t="s">
        <v>53</v>
      </c>
    </row>
    <row r="82" spans="1:8">
      <c r="A82" s="29">
        <v>1107</v>
      </c>
      <c r="B82" s="29" t="s">
        <v>135</v>
      </c>
      <c r="C82" s="30">
        <v>0.52</v>
      </c>
      <c r="D82" s="30">
        <v>0.496</v>
      </c>
      <c r="E82" s="30">
        <v>1.05</v>
      </c>
      <c r="F82" s="29" t="s">
        <v>55</v>
      </c>
      <c r="G82" s="31"/>
      <c r="H82" s="29" t="s">
        <v>53</v>
      </c>
    </row>
    <row r="83" spans="1:8">
      <c r="A83" s="29">
        <v>1108</v>
      </c>
      <c r="B83" s="29" t="s">
        <v>136</v>
      </c>
      <c r="C83" s="30">
        <v>20</v>
      </c>
      <c r="D83" s="30">
        <v>1.2200000000000001E-2</v>
      </c>
      <c r="E83" s="30">
        <v>1640</v>
      </c>
      <c r="F83" s="29" t="s">
        <v>55</v>
      </c>
      <c r="G83" s="31"/>
      <c r="H83" s="29" t="s">
        <v>53</v>
      </c>
    </row>
    <row r="84" spans="1:8">
      <c r="A84" s="29">
        <v>1109</v>
      </c>
      <c r="B84" s="29" t="s">
        <v>137</v>
      </c>
      <c r="C84" s="30">
        <v>4200</v>
      </c>
      <c r="D84" s="30">
        <v>1.08E-3</v>
      </c>
      <c r="E84" s="30">
        <v>3890000</v>
      </c>
      <c r="F84" s="29" t="s">
        <v>138</v>
      </c>
      <c r="G84" s="31"/>
      <c r="H84" s="29" t="s">
        <v>53</v>
      </c>
    </row>
    <row r="85" spans="1:8">
      <c r="A85" s="29">
        <v>1110</v>
      </c>
      <c r="B85" s="29" t="s">
        <v>139</v>
      </c>
      <c r="C85" s="30">
        <v>19200</v>
      </c>
      <c r="D85" s="30">
        <v>1.9100000000000001E-4</v>
      </c>
      <c r="E85" s="30">
        <v>100000000</v>
      </c>
      <c r="F85" s="29" t="s">
        <v>61</v>
      </c>
      <c r="G85" s="31"/>
      <c r="H85" s="29" t="s">
        <v>53</v>
      </c>
    </row>
    <row r="86" spans="1:8">
      <c r="A86" s="29">
        <v>1111</v>
      </c>
      <c r="B86" s="29" t="s">
        <v>140</v>
      </c>
      <c r="C86" s="30">
        <v>6400</v>
      </c>
      <c r="D86" s="30">
        <v>1.05E-4</v>
      </c>
      <c r="E86" s="30">
        <v>61200000</v>
      </c>
      <c r="F86" s="29" t="s">
        <v>61</v>
      </c>
      <c r="G86" s="31"/>
      <c r="H86" s="29" t="s">
        <v>53</v>
      </c>
    </row>
    <row r="87" spans="1:8">
      <c r="A87" s="29">
        <v>1112</v>
      </c>
      <c r="B87" s="29" t="s">
        <v>141</v>
      </c>
      <c r="C87" s="30">
        <v>6600</v>
      </c>
      <c r="D87" s="30">
        <v>2.5799999999999998E-4</v>
      </c>
      <c r="E87" s="30">
        <v>25600000</v>
      </c>
      <c r="F87" s="29" t="s">
        <v>61</v>
      </c>
      <c r="G87" s="31"/>
      <c r="H87" s="29" t="s">
        <v>53</v>
      </c>
    </row>
    <row r="88" spans="1:8">
      <c r="A88" s="29">
        <v>1113</v>
      </c>
      <c r="B88" s="29" t="s">
        <v>142</v>
      </c>
      <c r="C88" s="30">
        <v>560</v>
      </c>
      <c r="D88" s="30">
        <v>2.2000000000000001E-4</v>
      </c>
      <c r="E88" s="30">
        <v>2550000</v>
      </c>
      <c r="F88" s="29" t="s">
        <v>61</v>
      </c>
      <c r="G88" s="31"/>
      <c r="H88" s="29" t="s">
        <v>53</v>
      </c>
    </row>
    <row r="89" spans="1:8">
      <c r="A89" s="29">
        <v>1114</v>
      </c>
      <c r="B89" s="29" t="s">
        <v>143</v>
      </c>
      <c r="C89" s="30">
        <v>3000</v>
      </c>
      <c r="D89" s="30">
        <v>4.13E-3</v>
      </c>
      <c r="E89" s="30">
        <v>727000</v>
      </c>
      <c r="F89" s="29" t="s">
        <v>61</v>
      </c>
      <c r="G89" s="31"/>
      <c r="H89" s="29" t="s">
        <v>53</v>
      </c>
    </row>
    <row r="90" spans="1:8">
      <c r="A90" s="29">
        <v>1115</v>
      </c>
      <c r="B90" s="29" t="s">
        <v>144</v>
      </c>
      <c r="C90" s="30">
        <v>800000</v>
      </c>
      <c r="D90" s="30">
        <v>5.9199999999999999E-3</v>
      </c>
      <c r="E90" s="30">
        <v>135000000</v>
      </c>
      <c r="F90" s="29" t="s">
        <v>61</v>
      </c>
      <c r="G90" s="31"/>
      <c r="H90" s="29" t="s">
        <v>53</v>
      </c>
    </row>
    <row r="91" spans="1:8">
      <c r="A91" s="29">
        <v>1116</v>
      </c>
      <c r="B91" s="29" t="s">
        <v>145</v>
      </c>
      <c r="C91" s="30">
        <v>104000</v>
      </c>
      <c r="D91" s="30">
        <v>1.17E-2</v>
      </c>
      <c r="E91" s="30">
        <v>8870000</v>
      </c>
      <c r="F91" s="29" t="s">
        <v>55</v>
      </c>
      <c r="G91" s="31"/>
      <c r="H91" s="29" t="s">
        <v>53</v>
      </c>
    </row>
    <row r="92" spans="1:8">
      <c r="A92" s="29">
        <v>1117</v>
      </c>
      <c r="B92" s="29" t="s">
        <v>146</v>
      </c>
      <c r="C92" s="30">
        <v>340</v>
      </c>
      <c r="D92" s="30">
        <v>3.1399999999999999E-4</v>
      </c>
      <c r="E92" s="30">
        <v>1080000</v>
      </c>
      <c r="F92" s="29" t="s">
        <v>61</v>
      </c>
      <c r="G92" s="31"/>
      <c r="H92" s="29" t="s">
        <v>53</v>
      </c>
    </row>
    <row r="93" spans="1:8">
      <c r="A93" s="29">
        <v>1118</v>
      </c>
      <c r="B93" s="29" t="s">
        <v>147</v>
      </c>
      <c r="C93" s="30">
        <v>620000</v>
      </c>
      <c r="D93" s="30">
        <v>3.9199999999999999E-2</v>
      </c>
      <c r="E93" s="30">
        <v>15800000</v>
      </c>
      <c r="F93" s="29" t="s">
        <v>55</v>
      </c>
      <c r="G93" s="31"/>
      <c r="H93" s="29" t="s">
        <v>53</v>
      </c>
    </row>
    <row r="94" spans="1:8">
      <c r="A94" s="29">
        <v>1119</v>
      </c>
      <c r="B94" s="29" t="s">
        <v>148</v>
      </c>
      <c r="C94" s="30">
        <v>13800</v>
      </c>
      <c r="D94" s="30">
        <v>1.9599999999999999E-4</v>
      </c>
      <c r="E94" s="30">
        <v>70400000</v>
      </c>
      <c r="F94" s="29" t="s">
        <v>61</v>
      </c>
      <c r="G94" s="31"/>
      <c r="H94" s="29" t="s">
        <v>53</v>
      </c>
    </row>
    <row r="95" spans="1:8">
      <c r="A95" s="29">
        <v>1120</v>
      </c>
      <c r="B95" s="29" t="s">
        <v>149</v>
      </c>
      <c r="C95" s="30">
        <v>36000</v>
      </c>
      <c r="D95" s="30">
        <v>4.2899999999999999E-5</v>
      </c>
      <c r="E95" s="30">
        <v>839000000</v>
      </c>
      <c r="F95" s="29" t="s">
        <v>61</v>
      </c>
      <c r="G95" s="31"/>
      <c r="H95" s="29" t="s">
        <v>53</v>
      </c>
    </row>
    <row r="96" spans="1:8">
      <c r="A96" s="29">
        <v>1121</v>
      </c>
      <c r="B96" s="29" t="s">
        <v>150</v>
      </c>
      <c r="C96" s="30">
        <v>340</v>
      </c>
      <c r="D96" s="30">
        <v>10000</v>
      </c>
      <c r="E96" s="30">
        <v>3.3000000000000002E-2</v>
      </c>
      <c r="F96" s="29" t="s">
        <v>52</v>
      </c>
      <c r="G96" s="31"/>
      <c r="H96" s="29" t="s">
        <v>53</v>
      </c>
    </row>
    <row r="97" spans="1:8">
      <c r="A97" s="29">
        <v>1122</v>
      </c>
      <c r="B97" s="29" t="s">
        <v>151</v>
      </c>
      <c r="C97" s="30">
        <v>13800</v>
      </c>
      <c r="D97" s="30">
        <v>1.0399999999999999E-4</v>
      </c>
      <c r="E97" s="30">
        <v>133000000</v>
      </c>
      <c r="F97" s="29" t="s">
        <v>61</v>
      </c>
      <c r="G97" s="31"/>
      <c r="H97" s="29" t="s">
        <v>53</v>
      </c>
    </row>
    <row r="98" spans="1:8">
      <c r="A98" s="29">
        <v>1123</v>
      </c>
      <c r="B98" s="29" t="s">
        <v>152</v>
      </c>
      <c r="C98" s="30">
        <v>9000</v>
      </c>
      <c r="D98" s="30">
        <v>1.06E-4</v>
      </c>
      <c r="E98" s="30">
        <v>85200000</v>
      </c>
      <c r="F98" s="29" t="s">
        <v>61</v>
      </c>
      <c r="G98" s="31"/>
      <c r="H98" s="29" t="s">
        <v>53</v>
      </c>
    </row>
    <row r="99" spans="1:8">
      <c r="A99" s="29">
        <v>1124</v>
      </c>
      <c r="B99" s="29" t="s">
        <v>153</v>
      </c>
      <c r="C99" s="30">
        <v>420</v>
      </c>
      <c r="D99" s="30">
        <v>94</v>
      </c>
      <c r="E99" s="30">
        <v>4.46</v>
      </c>
      <c r="F99" s="29" t="s">
        <v>55</v>
      </c>
      <c r="G99" s="31"/>
      <c r="H99" s="29" t="s">
        <v>53</v>
      </c>
    </row>
    <row r="100" spans="1:8">
      <c r="A100" s="29">
        <v>1125</v>
      </c>
      <c r="B100" s="29" t="s">
        <v>154</v>
      </c>
      <c r="C100" s="30">
        <v>1600</v>
      </c>
      <c r="D100" s="30">
        <v>25700</v>
      </c>
      <c r="E100" s="30">
        <v>6.2300000000000001E-2</v>
      </c>
      <c r="F100" s="29" t="s">
        <v>52</v>
      </c>
      <c r="G100" s="31"/>
      <c r="H100" s="29" t="s">
        <v>53</v>
      </c>
    </row>
    <row r="101" spans="1:8">
      <c r="A101" s="29">
        <v>1126</v>
      </c>
      <c r="B101" s="29" t="s">
        <v>155</v>
      </c>
      <c r="C101" s="30">
        <v>1100</v>
      </c>
      <c r="D101" s="30">
        <v>6.2E-2</v>
      </c>
      <c r="E101" s="30">
        <v>17800</v>
      </c>
      <c r="F101" s="29" t="s">
        <v>52</v>
      </c>
      <c r="G101" s="31"/>
      <c r="H101" s="29" t="s">
        <v>53</v>
      </c>
    </row>
    <row r="102" spans="1:8">
      <c r="A102" s="29">
        <v>1127</v>
      </c>
      <c r="B102" s="29" t="s">
        <v>156</v>
      </c>
      <c r="C102" s="30">
        <v>700</v>
      </c>
      <c r="D102" s="30">
        <v>1.1000000000000001E-3</v>
      </c>
      <c r="E102" s="30">
        <v>613000</v>
      </c>
      <c r="F102" s="29" t="s">
        <v>61</v>
      </c>
      <c r="G102" s="31"/>
      <c r="H102" s="29" t="s">
        <v>53</v>
      </c>
    </row>
    <row r="103" spans="1:8">
      <c r="A103" s="29">
        <v>1128</v>
      </c>
      <c r="B103" s="29" t="s">
        <v>157</v>
      </c>
      <c r="C103" s="30">
        <v>54000</v>
      </c>
      <c r="D103" s="30">
        <v>1.72E-3</v>
      </c>
      <c r="E103" s="30">
        <v>31400000</v>
      </c>
      <c r="F103" s="29" t="s">
        <v>61</v>
      </c>
      <c r="G103" s="31"/>
      <c r="H103" s="29" t="s">
        <v>53</v>
      </c>
    </row>
    <row r="104" spans="1:8">
      <c r="A104" s="29">
        <v>1129</v>
      </c>
      <c r="B104" s="29" t="s">
        <v>158</v>
      </c>
      <c r="C104" s="30">
        <v>320000</v>
      </c>
      <c r="D104" s="30">
        <v>7.0900000000000005E-2</v>
      </c>
      <c r="E104" s="30">
        <v>4510000</v>
      </c>
      <c r="F104" s="29" t="s">
        <v>61</v>
      </c>
      <c r="G104" s="31"/>
      <c r="H104" s="29" t="s">
        <v>53</v>
      </c>
    </row>
    <row r="105" spans="1:8">
      <c r="A105" s="29">
        <v>1130</v>
      </c>
      <c r="B105" s="29" t="s">
        <v>159</v>
      </c>
      <c r="C105" s="30">
        <v>180</v>
      </c>
      <c r="D105" s="30">
        <v>7.0000000000000007E-2</v>
      </c>
      <c r="E105" s="30">
        <v>2580</v>
      </c>
      <c r="F105" s="29" t="s">
        <v>52</v>
      </c>
      <c r="G105" s="31"/>
      <c r="H105" s="29" t="s">
        <v>53</v>
      </c>
    </row>
    <row r="106" spans="1:8">
      <c r="A106" s="29">
        <v>1131</v>
      </c>
      <c r="B106" s="29" t="s">
        <v>160</v>
      </c>
      <c r="C106" s="30">
        <v>11</v>
      </c>
      <c r="D106" s="30">
        <v>32000000000000</v>
      </c>
      <c r="E106" s="30">
        <v>3.4000000000000002E-13</v>
      </c>
      <c r="F106" s="29" t="s">
        <v>52</v>
      </c>
      <c r="G106" s="31"/>
      <c r="H106" s="29" t="s">
        <v>53</v>
      </c>
    </row>
    <row r="107" spans="1:8">
      <c r="A107" s="29">
        <v>1132</v>
      </c>
      <c r="B107" s="29" t="s">
        <v>161</v>
      </c>
      <c r="C107" s="30">
        <v>11.8</v>
      </c>
      <c r="D107" s="30">
        <v>5.0700000000000002E-2</v>
      </c>
      <c r="E107" s="30">
        <v>233</v>
      </c>
      <c r="F107" s="29" t="s">
        <v>52</v>
      </c>
      <c r="G107" s="31"/>
      <c r="H107" s="29" t="s">
        <v>53</v>
      </c>
    </row>
    <row r="108" spans="1:8">
      <c r="A108" s="29">
        <v>1133</v>
      </c>
      <c r="B108" s="29" t="s">
        <v>162</v>
      </c>
      <c r="C108" s="30">
        <v>2200</v>
      </c>
      <c r="D108" s="30">
        <v>4.3099999999999996E-3</v>
      </c>
      <c r="E108" s="30">
        <v>510000</v>
      </c>
      <c r="F108" s="29" t="s">
        <v>61</v>
      </c>
      <c r="G108" s="31"/>
      <c r="H108" s="29" t="s">
        <v>53</v>
      </c>
    </row>
    <row r="109" spans="1:8">
      <c r="A109" s="29">
        <v>1134</v>
      </c>
      <c r="B109" s="29" t="s">
        <v>163</v>
      </c>
      <c r="C109" s="30">
        <v>220</v>
      </c>
      <c r="D109" s="30">
        <v>8.6400000000000001E-3</v>
      </c>
      <c r="E109" s="30">
        <v>25500</v>
      </c>
      <c r="F109" s="29" t="s">
        <v>52</v>
      </c>
      <c r="G109" s="31"/>
      <c r="H109" s="29" t="s">
        <v>53</v>
      </c>
    </row>
    <row r="110" spans="1:8">
      <c r="A110" s="29">
        <v>1135</v>
      </c>
      <c r="B110" s="29" t="s">
        <v>164</v>
      </c>
      <c r="C110" s="30">
        <v>5600</v>
      </c>
      <c r="D110" s="30">
        <v>5.1999999999999995E-4</v>
      </c>
      <c r="E110" s="30">
        <v>10800000</v>
      </c>
      <c r="F110" s="29" t="s">
        <v>61</v>
      </c>
      <c r="G110" s="31"/>
      <c r="H110" s="29" t="s">
        <v>53</v>
      </c>
    </row>
    <row r="111" spans="1:8">
      <c r="A111" s="29">
        <v>1136</v>
      </c>
      <c r="B111" s="29" t="s">
        <v>165</v>
      </c>
      <c r="C111" s="30">
        <v>1400</v>
      </c>
      <c r="D111" s="30">
        <v>1.76E-4</v>
      </c>
      <c r="E111" s="30">
        <v>7970000</v>
      </c>
      <c r="F111" s="29" t="s">
        <v>61</v>
      </c>
      <c r="G111" s="31"/>
      <c r="H111" s="29" t="s">
        <v>53</v>
      </c>
    </row>
    <row r="112" spans="1:8">
      <c r="A112" s="29">
        <v>1137</v>
      </c>
      <c r="B112" s="29" t="s">
        <v>166</v>
      </c>
      <c r="C112" s="30">
        <v>1540</v>
      </c>
      <c r="D112" s="30">
        <v>4.7400000000000003E-3</v>
      </c>
      <c r="E112" s="30">
        <v>325000</v>
      </c>
      <c r="F112" s="29" t="s">
        <v>52</v>
      </c>
      <c r="G112" s="31"/>
      <c r="H112" s="29" t="s">
        <v>53</v>
      </c>
    </row>
    <row r="113" spans="1:8">
      <c r="A113" s="29">
        <v>1138</v>
      </c>
      <c r="B113" s="29" t="s">
        <v>167</v>
      </c>
      <c r="C113" s="30">
        <v>1580</v>
      </c>
      <c r="D113" s="30">
        <v>1.1999999999999999E-3</v>
      </c>
      <c r="E113" s="30">
        <v>1320000</v>
      </c>
      <c r="F113" s="29" t="s">
        <v>61</v>
      </c>
      <c r="G113" s="31"/>
      <c r="H113" s="29" t="s">
        <v>53</v>
      </c>
    </row>
    <row r="114" spans="1:8">
      <c r="A114" s="29">
        <v>1139</v>
      </c>
      <c r="B114" s="29" t="s">
        <v>168</v>
      </c>
      <c r="C114" s="30">
        <v>138000</v>
      </c>
      <c r="D114" s="30">
        <v>5.4300000000000001E-2</v>
      </c>
      <c r="E114" s="30">
        <v>2540000</v>
      </c>
      <c r="F114" s="29" t="s">
        <v>61</v>
      </c>
      <c r="G114" s="31"/>
      <c r="H114" s="29" t="s">
        <v>53</v>
      </c>
    </row>
    <row r="115" spans="1:8">
      <c r="A115" s="29">
        <v>1140</v>
      </c>
      <c r="B115" s="29" t="s">
        <v>169</v>
      </c>
      <c r="C115" s="30">
        <v>12200</v>
      </c>
      <c r="D115" s="30">
        <v>1.83E-2</v>
      </c>
      <c r="E115" s="30">
        <v>665000</v>
      </c>
      <c r="F115" s="29" t="s">
        <v>52</v>
      </c>
      <c r="G115" s="31"/>
      <c r="H115" s="29" t="s">
        <v>53</v>
      </c>
    </row>
    <row r="116" spans="1:8">
      <c r="A116" s="29">
        <v>1141</v>
      </c>
      <c r="B116" s="29" t="s">
        <v>170</v>
      </c>
      <c r="C116" s="30">
        <v>3200</v>
      </c>
      <c r="D116" s="30">
        <v>0.46899999999999997</v>
      </c>
      <c r="E116" s="30">
        <v>6820</v>
      </c>
      <c r="F116" s="29" t="s">
        <v>52</v>
      </c>
      <c r="G116" s="31"/>
      <c r="H116" s="29" t="s">
        <v>53</v>
      </c>
    </row>
    <row r="117" spans="1:8">
      <c r="A117" s="29">
        <v>1142</v>
      </c>
      <c r="B117" s="29" t="s">
        <v>171</v>
      </c>
      <c r="C117" s="30">
        <v>1000</v>
      </c>
      <c r="D117" s="30">
        <v>3.5000000000000003E-2</v>
      </c>
      <c r="E117" s="30">
        <v>28500</v>
      </c>
      <c r="F117" s="29" t="s">
        <v>55</v>
      </c>
      <c r="G117" s="31"/>
      <c r="H117" s="29" t="s">
        <v>53</v>
      </c>
    </row>
    <row r="118" spans="1:8">
      <c r="A118" s="29">
        <v>1143</v>
      </c>
      <c r="B118" s="29" t="s">
        <v>172</v>
      </c>
      <c r="C118" s="30">
        <v>3800</v>
      </c>
      <c r="D118" s="30">
        <v>5.7200000000000003E-3</v>
      </c>
      <c r="E118" s="30">
        <v>664000</v>
      </c>
      <c r="F118" s="29" t="s">
        <v>61</v>
      </c>
      <c r="G118" s="31"/>
      <c r="H118" s="29" t="s">
        <v>53</v>
      </c>
    </row>
    <row r="119" spans="1:8">
      <c r="A119" s="29">
        <v>1144</v>
      </c>
      <c r="B119" s="29" t="s">
        <v>173</v>
      </c>
      <c r="C119" s="30">
        <v>100</v>
      </c>
      <c r="D119" s="30">
        <v>3.1E-2</v>
      </c>
      <c r="E119" s="30">
        <v>3190</v>
      </c>
      <c r="F119" s="29" t="s">
        <v>55</v>
      </c>
      <c r="G119" s="31"/>
      <c r="H119" s="29" t="s">
        <v>53</v>
      </c>
    </row>
    <row r="120" spans="1:8">
      <c r="A120" s="29">
        <v>1145</v>
      </c>
      <c r="B120" s="29" t="s">
        <v>174</v>
      </c>
      <c r="C120" s="30">
        <v>62000</v>
      </c>
      <c r="D120" s="30">
        <v>1.56E-3</v>
      </c>
      <c r="E120" s="30">
        <v>39700000</v>
      </c>
      <c r="F120" s="29" t="s">
        <v>55</v>
      </c>
      <c r="G120" s="31"/>
      <c r="H120" s="29" t="s">
        <v>53</v>
      </c>
    </row>
    <row r="121" spans="1:8">
      <c r="A121" s="29">
        <v>1146</v>
      </c>
      <c r="B121" s="29" t="s">
        <v>175</v>
      </c>
      <c r="C121" s="30">
        <v>940</v>
      </c>
      <c r="D121" s="30">
        <v>2.63E-3</v>
      </c>
      <c r="E121" s="30">
        <v>357000</v>
      </c>
      <c r="F121" s="29" t="s">
        <v>55</v>
      </c>
      <c r="G121" s="31"/>
      <c r="H121" s="29" t="s">
        <v>53</v>
      </c>
    </row>
    <row r="122" spans="1:8">
      <c r="A122" s="29">
        <v>1147</v>
      </c>
      <c r="B122" s="29" t="s">
        <v>176</v>
      </c>
      <c r="C122" s="30">
        <v>9.4</v>
      </c>
      <c r="D122" s="30">
        <v>5.9500000000000004E-3</v>
      </c>
      <c r="E122" s="30">
        <v>1580</v>
      </c>
      <c r="F122" s="29" t="s">
        <v>55</v>
      </c>
      <c r="G122" s="31"/>
      <c r="H122" s="29" t="s">
        <v>53</v>
      </c>
    </row>
    <row r="123" spans="1:8">
      <c r="A123" s="29">
        <v>1148</v>
      </c>
      <c r="B123" s="29" t="s">
        <v>177</v>
      </c>
      <c r="C123" s="30">
        <v>0.52</v>
      </c>
      <c r="D123" s="30">
        <v>0.127</v>
      </c>
      <c r="E123" s="30">
        <v>4.0999999999999996</v>
      </c>
      <c r="F123" s="29" t="s">
        <v>55</v>
      </c>
      <c r="G123" s="31"/>
      <c r="H123" s="29" t="s">
        <v>53</v>
      </c>
    </row>
    <row r="124" spans="1:8">
      <c r="A124" s="29">
        <v>1149</v>
      </c>
      <c r="B124" s="29" t="s">
        <v>178</v>
      </c>
      <c r="C124" s="30">
        <v>1.04</v>
      </c>
      <c r="D124" s="30">
        <v>9.5099999999999994E-3</v>
      </c>
      <c r="E124" s="30">
        <v>109</v>
      </c>
      <c r="F124" s="29" t="s">
        <v>55</v>
      </c>
      <c r="G124" s="31"/>
      <c r="H124" s="29" t="s">
        <v>53</v>
      </c>
    </row>
    <row r="125" spans="1:8">
      <c r="A125" s="29">
        <v>1150</v>
      </c>
      <c r="B125" s="29" t="s">
        <v>179</v>
      </c>
      <c r="C125" s="30">
        <v>0.52</v>
      </c>
      <c r="D125" s="30">
        <v>0.32800000000000001</v>
      </c>
      <c r="E125" s="30">
        <v>1.59</v>
      </c>
      <c r="F125" s="29" t="s">
        <v>55</v>
      </c>
      <c r="G125" s="31"/>
      <c r="H125" s="29" t="s">
        <v>53</v>
      </c>
    </row>
    <row r="126" spans="1:8">
      <c r="A126" s="29">
        <v>1151</v>
      </c>
      <c r="B126" s="29" t="s">
        <v>180</v>
      </c>
      <c r="C126" s="30">
        <v>3.2</v>
      </c>
      <c r="D126" s="30">
        <v>5.9500000000000004E-3</v>
      </c>
      <c r="E126" s="30">
        <v>538</v>
      </c>
      <c r="F126" s="29" t="s">
        <v>55</v>
      </c>
      <c r="G126" s="31"/>
      <c r="H126" s="29" t="s">
        <v>53</v>
      </c>
    </row>
    <row r="127" spans="1:8">
      <c r="A127" s="29">
        <v>1152</v>
      </c>
      <c r="B127" s="29" t="s">
        <v>181</v>
      </c>
      <c r="C127" s="30">
        <v>200</v>
      </c>
      <c r="D127" s="30">
        <v>6.8999999999999999E-3</v>
      </c>
      <c r="E127" s="30">
        <v>29000</v>
      </c>
      <c r="F127" s="29" t="s">
        <v>55</v>
      </c>
      <c r="G127" s="31"/>
      <c r="H127" s="29" t="s">
        <v>53</v>
      </c>
    </row>
    <row r="128" spans="1:8">
      <c r="A128" s="29">
        <v>1153</v>
      </c>
      <c r="B128" s="29" t="s">
        <v>182</v>
      </c>
      <c r="C128" s="30">
        <v>2</v>
      </c>
      <c r="D128" s="30">
        <v>2.3499999999999999E-4</v>
      </c>
      <c r="E128" s="30">
        <v>8500</v>
      </c>
      <c r="F128" s="29" t="s">
        <v>55</v>
      </c>
      <c r="G128" s="31"/>
      <c r="H128" s="29" t="s">
        <v>53</v>
      </c>
    </row>
    <row r="129" spans="1:8">
      <c r="A129" s="29">
        <v>1154</v>
      </c>
      <c r="B129" s="29" t="s">
        <v>183</v>
      </c>
      <c r="C129" s="30">
        <v>104000</v>
      </c>
      <c r="D129" s="30">
        <v>1.89E-2</v>
      </c>
      <c r="E129" s="30">
        <v>5490000</v>
      </c>
      <c r="F129" s="29" t="s">
        <v>55</v>
      </c>
      <c r="G129" s="31"/>
      <c r="H129" s="29" t="s">
        <v>53</v>
      </c>
    </row>
    <row r="130" spans="1:8">
      <c r="A130" s="29">
        <v>1155</v>
      </c>
      <c r="B130" s="29" t="s">
        <v>184</v>
      </c>
      <c r="C130" s="30">
        <v>52</v>
      </c>
      <c r="D130" s="30">
        <v>2.5799999999999998E-3</v>
      </c>
      <c r="E130" s="30">
        <v>20200</v>
      </c>
      <c r="F130" s="29" t="s">
        <v>55</v>
      </c>
      <c r="G130" s="31"/>
      <c r="H130" s="29" t="s">
        <v>53</v>
      </c>
    </row>
    <row r="131" spans="1:8">
      <c r="A131" s="29">
        <v>1156</v>
      </c>
      <c r="B131" s="29" t="s">
        <v>185</v>
      </c>
      <c r="C131" s="30">
        <v>1900</v>
      </c>
      <c r="D131" s="30">
        <v>0.115</v>
      </c>
      <c r="E131" s="30">
        <v>16500</v>
      </c>
      <c r="F131" s="29" t="s">
        <v>61</v>
      </c>
      <c r="G131" s="31"/>
      <c r="H131" s="29" t="s">
        <v>53</v>
      </c>
    </row>
    <row r="132" spans="1:8">
      <c r="A132" s="29">
        <v>1157</v>
      </c>
      <c r="B132" s="29" t="s">
        <v>186</v>
      </c>
      <c r="C132" s="30">
        <v>32</v>
      </c>
      <c r="D132" s="30">
        <v>9.7000000000000003E-3</v>
      </c>
      <c r="E132" s="30">
        <v>3310</v>
      </c>
      <c r="F132" s="29" t="s">
        <v>55</v>
      </c>
      <c r="G132" s="31"/>
      <c r="H132" s="29" t="s">
        <v>53</v>
      </c>
    </row>
    <row r="133" spans="1:8">
      <c r="A133" s="29">
        <v>1158</v>
      </c>
      <c r="B133" s="29" t="s">
        <v>187</v>
      </c>
      <c r="C133" s="30">
        <v>0.82</v>
      </c>
      <c r="D133" s="30">
        <v>1.5900000000000001E-2</v>
      </c>
      <c r="E133" s="30">
        <v>51.6</v>
      </c>
      <c r="F133" s="29" t="s">
        <v>55</v>
      </c>
      <c r="G133" s="31"/>
      <c r="H133" s="29" t="s">
        <v>53</v>
      </c>
    </row>
    <row r="134" spans="1:8">
      <c r="A134" s="29">
        <v>1159</v>
      </c>
      <c r="B134" s="29" t="s">
        <v>188</v>
      </c>
      <c r="C134" s="30">
        <v>1.04</v>
      </c>
      <c r="D134" s="30">
        <v>1.2800000000000001E-2</v>
      </c>
      <c r="E134" s="30">
        <v>80.900000000000006</v>
      </c>
      <c r="F134" s="29" t="s">
        <v>55</v>
      </c>
      <c r="G134" s="31"/>
      <c r="H134" s="29" t="s">
        <v>53</v>
      </c>
    </row>
    <row r="135" spans="1:8">
      <c r="A135" s="29">
        <v>1160</v>
      </c>
      <c r="B135" s="29" t="s">
        <v>189</v>
      </c>
      <c r="C135" s="30">
        <v>0.52</v>
      </c>
      <c r="D135" s="30">
        <v>3</v>
      </c>
      <c r="E135" s="30">
        <v>0.17199999999999999</v>
      </c>
      <c r="F135" s="29" t="s">
        <v>55</v>
      </c>
      <c r="G135" s="31"/>
      <c r="H135" s="29" t="s">
        <v>53</v>
      </c>
    </row>
    <row r="136" spans="1:8">
      <c r="A136" s="29">
        <v>1161</v>
      </c>
      <c r="B136" s="29" t="s">
        <v>190</v>
      </c>
      <c r="C136" s="30">
        <v>0.52</v>
      </c>
      <c r="D136" s="30">
        <v>1.69</v>
      </c>
      <c r="E136" s="30">
        <v>0.307</v>
      </c>
      <c r="F136" s="29" t="s">
        <v>55</v>
      </c>
      <c r="G136" s="31"/>
      <c r="H136" s="29" t="s">
        <v>53</v>
      </c>
    </row>
    <row r="137" spans="1:8">
      <c r="A137" s="29">
        <v>1162</v>
      </c>
      <c r="B137" s="29" t="s">
        <v>191</v>
      </c>
      <c r="C137" s="30">
        <v>0.62</v>
      </c>
      <c r="D137" s="30">
        <v>6680</v>
      </c>
      <c r="E137" s="30">
        <v>9.2800000000000006E-5</v>
      </c>
      <c r="F137" s="29" t="s">
        <v>55</v>
      </c>
      <c r="G137" s="31"/>
      <c r="H137" s="29" t="s">
        <v>53</v>
      </c>
    </row>
    <row r="138" spans="1:8">
      <c r="A138" s="29">
        <v>1163</v>
      </c>
      <c r="B138" s="29" t="s">
        <v>192</v>
      </c>
      <c r="C138" s="30">
        <v>0.104</v>
      </c>
      <c r="D138" s="30">
        <v>24.4</v>
      </c>
      <c r="E138" s="30">
        <v>4.2500000000000003E-3</v>
      </c>
      <c r="F138" s="29" t="s">
        <v>55</v>
      </c>
      <c r="G138" s="31"/>
      <c r="H138" s="29" t="s">
        <v>53</v>
      </c>
    </row>
    <row r="139" spans="1:8">
      <c r="A139" s="29">
        <v>1164</v>
      </c>
      <c r="B139" s="29" t="s">
        <v>193</v>
      </c>
      <c r="C139" s="30">
        <v>620000</v>
      </c>
      <c r="D139" s="30">
        <v>5.2699999999999997E-2</v>
      </c>
      <c r="E139" s="30">
        <v>11800000</v>
      </c>
      <c r="F139" s="29" t="s">
        <v>61</v>
      </c>
      <c r="G139" s="31"/>
      <c r="H139" s="29" t="s">
        <v>53</v>
      </c>
    </row>
    <row r="140" spans="1:8">
      <c r="A140" s="29">
        <v>1165</v>
      </c>
      <c r="B140" s="29" t="s">
        <v>194</v>
      </c>
      <c r="C140" s="30">
        <v>980</v>
      </c>
      <c r="D140" s="30">
        <v>3.0200000000000002E-4</v>
      </c>
      <c r="E140" s="30">
        <v>3250000</v>
      </c>
      <c r="F140" s="29" t="s">
        <v>61</v>
      </c>
      <c r="G140" s="31"/>
      <c r="H140" s="29" t="s">
        <v>53</v>
      </c>
    </row>
    <row r="141" spans="1:8">
      <c r="A141" s="29">
        <v>1166</v>
      </c>
      <c r="B141" s="29" t="s">
        <v>195</v>
      </c>
      <c r="C141" s="30">
        <v>220</v>
      </c>
      <c r="D141" s="30">
        <v>7.43E-3</v>
      </c>
      <c r="E141" s="30">
        <v>29600</v>
      </c>
      <c r="F141" s="29" t="s">
        <v>61</v>
      </c>
      <c r="G141" s="31"/>
      <c r="H141" s="29" t="s">
        <v>53</v>
      </c>
    </row>
    <row r="142" spans="1:8">
      <c r="A142" s="29">
        <v>1167</v>
      </c>
      <c r="B142" s="29" t="s">
        <v>196</v>
      </c>
      <c r="C142" s="30">
        <v>6000</v>
      </c>
      <c r="D142" s="30">
        <v>0.70899999999999996</v>
      </c>
      <c r="E142" s="30">
        <v>8460</v>
      </c>
      <c r="F142" s="29" t="s">
        <v>61</v>
      </c>
      <c r="G142" s="31"/>
      <c r="H142" s="29" t="s">
        <v>53</v>
      </c>
    </row>
    <row r="143" spans="1:8">
      <c r="A143" s="29">
        <v>1168</v>
      </c>
      <c r="B143" s="29" t="s">
        <v>197</v>
      </c>
      <c r="C143" s="30">
        <v>900</v>
      </c>
      <c r="D143" s="30">
        <v>2.8299999999999999E-2</v>
      </c>
      <c r="E143" s="30">
        <v>31800</v>
      </c>
      <c r="F143" s="29" t="s">
        <v>61</v>
      </c>
      <c r="G143" s="31"/>
      <c r="H143" s="29" t="s">
        <v>53</v>
      </c>
    </row>
    <row r="144" spans="1:8">
      <c r="A144" s="29">
        <v>1169</v>
      </c>
      <c r="B144" s="29" t="s">
        <v>198</v>
      </c>
      <c r="C144" s="30">
        <v>6200000</v>
      </c>
      <c r="D144" s="30">
        <v>1.05</v>
      </c>
      <c r="E144" s="30">
        <v>5910000</v>
      </c>
      <c r="F144" s="29" t="s">
        <v>55</v>
      </c>
      <c r="G144" s="31"/>
      <c r="H144" s="29" t="s">
        <v>53</v>
      </c>
    </row>
    <row r="145" spans="1:8">
      <c r="A145" s="29">
        <v>1170</v>
      </c>
      <c r="B145" s="29" t="s">
        <v>199</v>
      </c>
      <c r="C145" s="30">
        <v>280</v>
      </c>
      <c r="D145" s="30">
        <v>0.25</v>
      </c>
      <c r="E145" s="30">
        <v>1130</v>
      </c>
      <c r="F145" s="29" t="s">
        <v>61</v>
      </c>
      <c r="G145" s="31"/>
      <c r="H145" s="29" t="s">
        <v>53</v>
      </c>
    </row>
    <row r="146" spans="1:8">
      <c r="A146" s="29">
        <v>1171</v>
      </c>
      <c r="B146" s="29" t="s">
        <v>200</v>
      </c>
      <c r="C146" s="30">
        <v>58000000</v>
      </c>
      <c r="D146" s="30">
        <v>0.19400000000000001</v>
      </c>
      <c r="E146" s="30">
        <v>299000000</v>
      </c>
      <c r="F146" s="29" t="s">
        <v>61</v>
      </c>
      <c r="G146" s="31"/>
      <c r="H146" s="29" t="s">
        <v>53</v>
      </c>
    </row>
    <row r="147" spans="1:8">
      <c r="A147" s="29">
        <v>1172</v>
      </c>
      <c r="B147" s="29" t="s">
        <v>201</v>
      </c>
      <c r="C147" s="30">
        <v>80000</v>
      </c>
      <c r="D147" s="30">
        <v>2.5699999999999998E-3</v>
      </c>
      <c r="E147" s="30">
        <v>31100000</v>
      </c>
      <c r="F147" s="29" t="s">
        <v>61</v>
      </c>
      <c r="G147" s="31"/>
      <c r="H147" s="29" t="s">
        <v>53</v>
      </c>
    </row>
    <row r="148" spans="1:8">
      <c r="A148" s="29">
        <v>1173</v>
      </c>
      <c r="B148" s="29" t="s">
        <v>202</v>
      </c>
      <c r="C148" s="30">
        <v>20000</v>
      </c>
      <c r="D148" s="30">
        <v>9.1700000000000006E-5</v>
      </c>
      <c r="E148" s="30">
        <v>218000000</v>
      </c>
      <c r="F148" s="29" t="s">
        <v>61</v>
      </c>
      <c r="G148" s="31"/>
      <c r="H148" s="29" t="s">
        <v>53</v>
      </c>
    </row>
    <row r="149" spans="1:8">
      <c r="A149" s="29">
        <v>1174</v>
      </c>
      <c r="B149" s="29" t="s">
        <v>203</v>
      </c>
      <c r="C149" s="30">
        <v>2600</v>
      </c>
      <c r="D149" s="30">
        <v>9.1399999999999999E-4</v>
      </c>
      <c r="E149" s="30">
        <v>2840000</v>
      </c>
      <c r="F149" s="29" t="s">
        <v>61</v>
      </c>
      <c r="G149" s="31"/>
      <c r="H149" s="29" t="s">
        <v>53</v>
      </c>
    </row>
    <row r="150" spans="1:8">
      <c r="A150" s="29">
        <v>1175</v>
      </c>
      <c r="B150" s="29" t="s">
        <v>204</v>
      </c>
      <c r="C150" s="30">
        <v>196000</v>
      </c>
      <c r="D150" s="30">
        <v>2.15E-3</v>
      </c>
      <c r="E150" s="30">
        <v>91200000</v>
      </c>
      <c r="F150" s="29" t="s">
        <v>61</v>
      </c>
      <c r="G150" s="31"/>
      <c r="H150" s="29" t="s">
        <v>53</v>
      </c>
    </row>
    <row r="151" spans="1:8">
      <c r="A151" s="29">
        <v>1176</v>
      </c>
      <c r="B151" s="29" t="s">
        <v>205</v>
      </c>
      <c r="C151" s="30">
        <v>22000</v>
      </c>
      <c r="D151" s="30">
        <v>0.24</v>
      </c>
      <c r="E151" s="30">
        <v>92400</v>
      </c>
      <c r="F151" s="29" t="s">
        <v>61</v>
      </c>
      <c r="G151" s="31"/>
      <c r="H151" s="29" t="s">
        <v>53</v>
      </c>
    </row>
    <row r="152" spans="1:8">
      <c r="A152" s="29">
        <v>1177</v>
      </c>
      <c r="B152" s="29" t="s">
        <v>206</v>
      </c>
      <c r="C152" s="30">
        <v>62000</v>
      </c>
      <c r="D152" s="30">
        <v>1.8500000000000001E-3</v>
      </c>
      <c r="E152" s="30">
        <v>33400000</v>
      </c>
      <c r="F152" s="29" t="s">
        <v>61</v>
      </c>
      <c r="G152" s="31"/>
      <c r="H152" s="29" t="s">
        <v>53</v>
      </c>
    </row>
    <row r="153" spans="1:8">
      <c r="A153" s="29">
        <v>1178</v>
      </c>
      <c r="B153" s="29" t="s">
        <v>207</v>
      </c>
      <c r="C153" s="30">
        <v>6600</v>
      </c>
      <c r="D153" s="30">
        <v>1.67E-3</v>
      </c>
      <c r="E153" s="30">
        <v>3950000</v>
      </c>
      <c r="F153" s="29" t="s">
        <v>61</v>
      </c>
      <c r="G153" s="31"/>
      <c r="H153" s="29" t="s">
        <v>53</v>
      </c>
    </row>
    <row r="154" spans="1:8">
      <c r="A154" s="29">
        <v>1179</v>
      </c>
      <c r="B154" s="29" t="s">
        <v>208</v>
      </c>
      <c r="C154" s="30">
        <v>3800</v>
      </c>
      <c r="D154" s="30">
        <v>5.0099999999999997E-3</v>
      </c>
      <c r="E154" s="30">
        <v>758000</v>
      </c>
      <c r="F154" s="29" t="s">
        <v>61</v>
      </c>
      <c r="G154" s="31"/>
      <c r="H154" s="29" t="s">
        <v>53</v>
      </c>
    </row>
    <row r="155" spans="1:8">
      <c r="A155" s="29">
        <v>1180</v>
      </c>
      <c r="B155" s="29" t="s">
        <v>209</v>
      </c>
      <c r="C155" s="30">
        <v>600000</v>
      </c>
      <c r="D155" s="30">
        <v>1.24E-2</v>
      </c>
      <c r="E155" s="30">
        <v>48400000</v>
      </c>
      <c r="F155" s="29" t="s">
        <v>61</v>
      </c>
      <c r="G155" s="31"/>
      <c r="H155" s="29" t="s">
        <v>53</v>
      </c>
    </row>
    <row r="156" spans="1:8">
      <c r="A156" s="29">
        <v>1181</v>
      </c>
      <c r="B156" s="29" t="s">
        <v>210</v>
      </c>
      <c r="C156" s="30">
        <v>28000</v>
      </c>
      <c r="D156" s="30">
        <v>0.27200000000000002</v>
      </c>
      <c r="E156" s="30">
        <v>103000</v>
      </c>
      <c r="F156" s="29" t="s">
        <v>52</v>
      </c>
      <c r="G156" s="31"/>
      <c r="H156" s="29" t="s">
        <v>53</v>
      </c>
    </row>
    <row r="157" spans="1:8">
      <c r="A157" s="29">
        <v>1182</v>
      </c>
      <c r="B157" s="29" t="s">
        <v>211</v>
      </c>
      <c r="C157" s="30">
        <v>1140</v>
      </c>
      <c r="D157" s="30">
        <v>7.4599999999999996E-3</v>
      </c>
      <c r="E157" s="30">
        <v>153000</v>
      </c>
      <c r="F157" s="29" t="s">
        <v>61</v>
      </c>
      <c r="G157" s="31"/>
      <c r="H157" s="29" t="s">
        <v>53</v>
      </c>
    </row>
    <row r="158" spans="1:8">
      <c r="A158" s="29">
        <v>1183</v>
      </c>
      <c r="B158" s="29" t="s">
        <v>212</v>
      </c>
      <c r="C158" s="30">
        <v>42</v>
      </c>
      <c r="D158" s="30">
        <v>3.3000000000000002E-2</v>
      </c>
      <c r="E158" s="30">
        <v>1290</v>
      </c>
      <c r="F158" s="29" t="s">
        <v>52</v>
      </c>
      <c r="G158" s="31"/>
      <c r="H158" s="29" t="s">
        <v>53</v>
      </c>
    </row>
    <row r="159" spans="1:8">
      <c r="A159" s="29">
        <v>1184</v>
      </c>
      <c r="B159" s="29" t="s">
        <v>213</v>
      </c>
      <c r="C159" s="30">
        <v>260000</v>
      </c>
      <c r="D159" s="30">
        <v>3.2199999999999999E-2</v>
      </c>
      <c r="E159" s="30">
        <v>8070000</v>
      </c>
      <c r="F159" s="29" t="s">
        <v>61</v>
      </c>
      <c r="G159" s="31"/>
      <c r="H159" s="29" t="s">
        <v>53</v>
      </c>
    </row>
    <row r="160" spans="1:8">
      <c r="A160" s="29">
        <v>1185</v>
      </c>
      <c r="B160" s="29" t="s">
        <v>214</v>
      </c>
      <c r="C160" s="30">
        <v>420</v>
      </c>
      <c r="D160" s="30">
        <v>365000</v>
      </c>
      <c r="E160" s="30">
        <v>1.15E-3</v>
      </c>
      <c r="F160" s="29" t="s">
        <v>52</v>
      </c>
      <c r="G160" s="31"/>
      <c r="H160" s="29" t="s">
        <v>53</v>
      </c>
    </row>
    <row r="161" spans="1:8">
      <c r="A161" s="29">
        <v>1186</v>
      </c>
      <c r="B161" s="29" t="s">
        <v>215</v>
      </c>
      <c r="C161" s="30">
        <v>8600</v>
      </c>
      <c r="D161" s="30">
        <v>3.2699999999999998E-4</v>
      </c>
      <c r="E161" s="30">
        <v>26300000</v>
      </c>
      <c r="F161" s="29" t="s">
        <v>61</v>
      </c>
      <c r="G161" s="31"/>
      <c r="H161" s="29" t="s">
        <v>53</v>
      </c>
    </row>
    <row r="162" spans="1:8">
      <c r="A162" s="29">
        <v>1187</v>
      </c>
      <c r="B162" s="29" t="s">
        <v>216</v>
      </c>
      <c r="C162" s="30">
        <v>400</v>
      </c>
      <c r="D162" s="30">
        <v>5.4599999999999996E-3</v>
      </c>
      <c r="E162" s="30">
        <v>73300</v>
      </c>
      <c r="F162" s="29" t="s">
        <v>61</v>
      </c>
      <c r="G162" s="31"/>
      <c r="H162" s="29" t="s">
        <v>53</v>
      </c>
    </row>
    <row r="163" spans="1:8">
      <c r="A163" s="29">
        <v>1188</v>
      </c>
      <c r="B163" s="29" t="s">
        <v>217</v>
      </c>
      <c r="C163" s="30">
        <v>60</v>
      </c>
      <c r="D163" s="30">
        <v>0.69</v>
      </c>
      <c r="E163" s="30">
        <v>87</v>
      </c>
      <c r="F163" s="29" t="s">
        <v>52</v>
      </c>
      <c r="G163" s="31"/>
      <c r="H163" s="29" t="s">
        <v>53</v>
      </c>
    </row>
    <row r="164" spans="1:8">
      <c r="A164" s="29">
        <v>1189</v>
      </c>
      <c r="B164" s="29" t="s">
        <v>218</v>
      </c>
      <c r="C164" s="30">
        <v>10000</v>
      </c>
      <c r="D164" s="30">
        <v>2.3599999999999999E-4</v>
      </c>
      <c r="E164" s="30">
        <v>42300000</v>
      </c>
      <c r="F164" s="29" t="s">
        <v>61</v>
      </c>
      <c r="G164" s="31"/>
      <c r="H164" s="29" t="s">
        <v>53</v>
      </c>
    </row>
    <row r="165" spans="1:8">
      <c r="A165" s="29">
        <v>1190</v>
      </c>
      <c r="B165" s="29" t="s">
        <v>219</v>
      </c>
      <c r="C165" s="30">
        <v>19800</v>
      </c>
      <c r="D165" s="30">
        <v>1.47E-4</v>
      </c>
      <c r="E165" s="30">
        <v>135000000</v>
      </c>
      <c r="F165" s="29" t="s">
        <v>61</v>
      </c>
      <c r="G165" s="31"/>
      <c r="H165" s="29" t="s">
        <v>53</v>
      </c>
    </row>
    <row r="166" spans="1:8">
      <c r="A166" s="29">
        <v>1191</v>
      </c>
      <c r="B166" s="29" t="s">
        <v>220</v>
      </c>
      <c r="C166" s="30">
        <v>16400</v>
      </c>
      <c r="D166" s="30">
        <v>1.09E-3</v>
      </c>
      <c r="E166" s="30">
        <v>15100000</v>
      </c>
      <c r="F166" s="29" t="s">
        <v>61</v>
      </c>
      <c r="G166" s="31"/>
      <c r="H166" s="29" t="s">
        <v>53</v>
      </c>
    </row>
    <row r="167" spans="1:8">
      <c r="A167" s="29">
        <v>1192</v>
      </c>
      <c r="B167" s="29" t="s">
        <v>221</v>
      </c>
      <c r="C167" s="30">
        <v>154000</v>
      </c>
      <c r="D167" s="30">
        <v>3.9899999999999998E-2</v>
      </c>
      <c r="E167" s="30">
        <v>3860000</v>
      </c>
      <c r="F167" s="29" t="s">
        <v>52</v>
      </c>
      <c r="G167" s="31"/>
      <c r="H167" s="29" t="s">
        <v>53</v>
      </c>
    </row>
    <row r="168" spans="1:8">
      <c r="A168" s="29">
        <v>1193</v>
      </c>
      <c r="B168" s="29" t="s">
        <v>222</v>
      </c>
      <c r="C168" s="30">
        <v>7200</v>
      </c>
      <c r="D168" s="30">
        <v>9.5200000000000007E-3</v>
      </c>
      <c r="E168" s="30">
        <v>756000</v>
      </c>
      <c r="F168" s="29" t="s">
        <v>61</v>
      </c>
      <c r="G168" s="31"/>
      <c r="H168" s="29" t="s">
        <v>53</v>
      </c>
    </row>
    <row r="169" spans="1:8">
      <c r="A169" s="29">
        <v>1194</v>
      </c>
      <c r="B169" s="29" t="s">
        <v>223</v>
      </c>
      <c r="C169" s="30">
        <v>4000</v>
      </c>
      <c r="D169" s="30">
        <v>1.98E-3</v>
      </c>
      <c r="E169" s="30">
        <v>2020000</v>
      </c>
      <c r="F169" s="29" t="s">
        <v>61</v>
      </c>
      <c r="G169" s="31"/>
      <c r="H169" s="29" t="s">
        <v>53</v>
      </c>
    </row>
    <row r="170" spans="1:8">
      <c r="A170" s="29">
        <v>1195</v>
      </c>
      <c r="B170" s="29" t="s">
        <v>224</v>
      </c>
      <c r="C170" s="30">
        <v>5600</v>
      </c>
      <c r="D170" s="30">
        <v>2.2699999999999999E-3</v>
      </c>
      <c r="E170" s="30">
        <v>2460000</v>
      </c>
      <c r="F170" s="29" t="s">
        <v>61</v>
      </c>
      <c r="G170" s="31"/>
      <c r="H170" s="29" t="s">
        <v>53</v>
      </c>
    </row>
    <row r="171" spans="1:8">
      <c r="A171" s="29">
        <v>1196</v>
      </c>
      <c r="B171" s="29" t="s">
        <v>225</v>
      </c>
      <c r="C171" s="30">
        <v>2400</v>
      </c>
      <c r="D171" s="30">
        <v>0.42199999999999999</v>
      </c>
      <c r="E171" s="30">
        <v>5690</v>
      </c>
      <c r="F171" s="29" t="s">
        <v>61</v>
      </c>
      <c r="G171" s="31"/>
      <c r="H171" s="29" t="s">
        <v>53</v>
      </c>
    </row>
    <row r="172" spans="1:8">
      <c r="A172" s="29">
        <v>1197</v>
      </c>
      <c r="B172" s="29" t="s">
        <v>226</v>
      </c>
      <c r="C172" s="30">
        <v>320000</v>
      </c>
      <c r="D172" s="30">
        <v>3.9300000000000002E-2</v>
      </c>
      <c r="E172" s="30">
        <v>8140000</v>
      </c>
      <c r="F172" s="29" t="s">
        <v>61</v>
      </c>
      <c r="G172" s="31"/>
      <c r="H172" s="29" t="s">
        <v>53</v>
      </c>
    </row>
    <row r="173" spans="1:8">
      <c r="A173" s="29">
        <v>1198</v>
      </c>
      <c r="B173" s="29" t="s">
        <v>227</v>
      </c>
      <c r="C173" s="30">
        <v>1740</v>
      </c>
      <c r="D173" s="30">
        <v>7.5199999999999998E-3</v>
      </c>
      <c r="E173" s="30">
        <v>231000</v>
      </c>
      <c r="F173" s="29" t="s">
        <v>52</v>
      </c>
      <c r="G173" s="31"/>
      <c r="H173" s="29" t="s">
        <v>53</v>
      </c>
    </row>
    <row r="174" spans="1:8">
      <c r="A174" s="29">
        <v>1199</v>
      </c>
      <c r="B174" s="29" t="s">
        <v>228</v>
      </c>
      <c r="C174" s="30">
        <v>6600</v>
      </c>
      <c r="D174" s="30">
        <v>1.1000000000000001E-3</v>
      </c>
      <c r="E174" s="30">
        <v>6010000</v>
      </c>
      <c r="F174" s="29" t="s">
        <v>61</v>
      </c>
      <c r="G174" s="31"/>
      <c r="H174" s="29" t="s">
        <v>53</v>
      </c>
    </row>
    <row r="175" spans="1:8">
      <c r="A175" s="29">
        <v>1200</v>
      </c>
      <c r="B175" s="29" t="s">
        <v>229</v>
      </c>
      <c r="C175" s="30">
        <v>1140000</v>
      </c>
      <c r="D175" s="30">
        <v>0.622</v>
      </c>
      <c r="E175" s="30">
        <v>1830000</v>
      </c>
      <c r="F175" s="29" t="s">
        <v>52</v>
      </c>
      <c r="G175" s="31"/>
      <c r="H175" s="29" t="s">
        <v>53</v>
      </c>
    </row>
    <row r="176" spans="1:8">
      <c r="A176" s="29">
        <v>1201</v>
      </c>
      <c r="B176" s="29" t="s">
        <v>230</v>
      </c>
      <c r="C176" s="30">
        <v>4200</v>
      </c>
      <c r="D176" s="30">
        <v>5.0500000000000003E-2</v>
      </c>
      <c r="E176" s="30">
        <v>83100</v>
      </c>
      <c r="F176" s="29" t="s">
        <v>52</v>
      </c>
      <c r="G176" s="31"/>
      <c r="H176" s="29" t="s">
        <v>53</v>
      </c>
    </row>
    <row r="177" spans="1:8">
      <c r="A177" s="29">
        <v>1202</v>
      </c>
      <c r="B177" s="29" t="s">
        <v>231</v>
      </c>
      <c r="C177" s="30">
        <v>5400</v>
      </c>
      <c r="D177" s="30">
        <v>2.2200000000000002E-3</v>
      </c>
      <c r="E177" s="30">
        <v>2440000</v>
      </c>
      <c r="F177" s="29" t="s">
        <v>61</v>
      </c>
      <c r="G177" s="31"/>
      <c r="H177" s="29" t="s">
        <v>53</v>
      </c>
    </row>
    <row r="178" spans="1:8">
      <c r="A178" s="29">
        <v>1203</v>
      </c>
      <c r="B178" s="29" t="s">
        <v>232</v>
      </c>
      <c r="C178" s="30">
        <v>1700</v>
      </c>
      <c r="D178" s="30">
        <v>4.5999999999999999E-3</v>
      </c>
      <c r="E178" s="30">
        <v>370000</v>
      </c>
      <c r="F178" s="29" t="s">
        <v>61</v>
      </c>
      <c r="G178" s="31"/>
      <c r="H178" s="29" t="s">
        <v>53</v>
      </c>
    </row>
    <row r="179" spans="1:8">
      <c r="A179" s="29">
        <v>1204</v>
      </c>
      <c r="B179" s="29" t="s">
        <v>233</v>
      </c>
      <c r="C179" s="30">
        <v>1640</v>
      </c>
      <c r="D179" s="30">
        <v>2.7500000000000002E-4</v>
      </c>
      <c r="E179" s="30">
        <v>5970000</v>
      </c>
      <c r="F179" s="29" t="s">
        <v>61</v>
      </c>
      <c r="G179" s="31"/>
      <c r="H179" s="29" t="s">
        <v>53</v>
      </c>
    </row>
    <row r="180" spans="1:8">
      <c r="A180" s="29">
        <v>1205</v>
      </c>
      <c r="B180" s="29" t="s">
        <v>234</v>
      </c>
      <c r="C180" s="30">
        <v>104000</v>
      </c>
      <c r="D180" s="30">
        <v>0.27500000000000002</v>
      </c>
      <c r="E180" s="30">
        <v>378000</v>
      </c>
      <c r="F180" s="29" t="s">
        <v>55</v>
      </c>
      <c r="G180" s="31"/>
      <c r="H180" s="29" t="s">
        <v>53</v>
      </c>
    </row>
    <row r="181" spans="1:8">
      <c r="A181" s="29">
        <v>1206</v>
      </c>
      <c r="B181" s="29" t="s">
        <v>235</v>
      </c>
      <c r="C181" s="30">
        <v>200</v>
      </c>
      <c r="D181" s="30">
        <v>7.9299999999999995E-3</v>
      </c>
      <c r="E181" s="30">
        <v>25200</v>
      </c>
      <c r="F181" s="29" t="s">
        <v>55</v>
      </c>
      <c r="G181" s="31"/>
      <c r="H181" s="29" t="s">
        <v>53</v>
      </c>
    </row>
    <row r="182" spans="1:8">
      <c r="A182" s="29">
        <v>1207</v>
      </c>
      <c r="B182" s="29" t="s">
        <v>236</v>
      </c>
      <c r="C182" s="30">
        <v>10.4</v>
      </c>
      <c r="D182" s="30">
        <v>5.5799999999999999E-3</v>
      </c>
      <c r="E182" s="30">
        <v>1860</v>
      </c>
      <c r="F182" s="29" t="s">
        <v>55</v>
      </c>
      <c r="G182" s="31"/>
      <c r="H182" s="29" t="s">
        <v>53</v>
      </c>
    </row>
    <row r="183" spans="1:8">
      <c r="A183" s="29">
        <v>1208</v>
      </c>
      <c r="B183" s="29" t="s">
        <v>237</v>
      </c>
      <c r="C183" s="30">
        <v>104</v>
      </c>
      <c r="D183" s="30">
        <v>3.3100000000000002E-4</v>
      </c>
      <c r="E183" s="30">
        <v>314000</v>
      </c>
      <c r="F183" s="29" t="s">
        <v>55</v>
      </c>
      <c r="G183" s="31"/>
      <c r="H183" s="29" t="s">
        <v>53</v>
      </c>
    </row>
    <row r="184" spans="1:8">
      <c r="A184" s="29">
        <v>1209</v>
      </c>
      <c r="B184" s="29" t="s">
        <v>238</v>
      </c>
      <c r="C184" s="30">
        <v>640</v>
      </c>
      <c r="D184" s="30">
        <v>4.2199999999999998E-3</v>
      </c>
      <c r="E184" s="30">
        <v>152000</v>
      </c>
      <c r="F184" s="29" t="s">
        <v>61</v>
      </c>
      <c r="G184" s="31"/>
      <c r="H184" s="29" t="s">
        <v>53</v>
      </c>
    </row>
    <row r="185" spans="1:8">
      <c r="A185" s="29">
        <v>1210</v>
      </c>
      <c r="B185" s="29" t="s">
        <v>239</v>
      </c>
      <c r="C185" s="30">
        <v>400</v>
      </c>
      <c r="D185" s="30">
        <v>2.0600000000000002E-3</v>
      </c>
      <c r="E185" s="30">
        <v>194000</v>
      </c>
      <c r="F185" s="29" t="s">
        <v>61</v>
      </c>
      <c r="G185" s="31"/>
      <c r="H185" s="29" t="s">
        <v>53</v>
      </c>
    </row>
    <row r="186" spans="1:8">
      <c r="A186" s="29">
        <v>1211</v>
      </c>
      <c r="B186" s="29" t="s">
        <v>240</v>
      </c>
      <c r="C186" s="30">
        <v>1760</v>
      </c>
      <c r="D186" s="30">
        <v>4.7600000000000003E-2</v>
      </c>
      <c r="E186" s="30">
        <v>37000</v>
      </c>
      <c r="F186" s="29" t="s">
        <v>61</v>
      </c>
      <c r="G186" s="31"/>
      <c r="H186" s="29" t="s">
        <v>53</v>
      </c>
    </row>
    <row r="187" spans="1:8">
      <c r="A187" s="29">
        <v>1212</v>
      </c>
      <c r="B187" s="29" t="s">
        <v>241</v>
      </c>
      <c r="C187" s="30">
        <v>380</v>
      </c>
      <c r="D187" s="30">
        <v>2.35E-2</v>
      </c>
      <c r="E187" s="30">
        <v>16200</v>
      </c>
      <c r="F187" s="29" t="s">
        <v>61</v>
      </c>
      <c r="G187" s="31"/>
      <c r="H187" s="29" t="s">
        <v>53</v>
      </c>
    </row>
    <row r="188" spans="1:8">
      <c r="A188" s="29">
        <v>1213</v>
      </c>
      <c r="B188" s="29" t="s">
        <v>242</v>
      </c>
      <c r="C188" s="30">
        <v>6800</v>
      </c>
      <c r="D188" s="30">
        <v>0.72199999999999998</v>
      </c>
      <c r="E188" s="30">
        <v>9410</v>
      </c>
      <c r="F188" s="29" t="s">
        <v>52</v>
      </c>
      <c r="G188" s="31"/>
      <c r="H188" s="29" t="s">
        <v>53</v>
      </c>
    </row>
    <row r="189" spans="1:8">
      <c r="A189" s="29">
        <v>1214</v>
      </c>
      <c r="B189" s="29" t="s">
        <v>243</v>
      </c>
      <c r="C189" s="30">
        <v>40000</v>
      </c>
      <c r="D189" s="30">
        <v>2.41E-2</v>
      </c>
      <c r="E189" s="30">
        <v>1660000</v>
      </c>
      <c r="F189" s="29" t="s">
        <v>61</v>
      </c>
      <c r="G189" s="29">
        <v>12.6</v>
      </c>
      <c r="H189" s="29" t="s">
        <v>244</v>
      </c>
    </row>
    <row r="190" spans="1:8">
      <c r="A190" s="29">
        <v>1215</v>
      </c>
      <c r="B190" s="29" t="s">
        <v>243</v>
      </c>
      <c r="C190" s="30">
        <v>200</v>
      </c>
      <c r="D190" s="30">
        <v>2.87</v>
      </c>
      <c r="E190" s="30">
        <v>69.7</v>
      </c>
      <c r="F190" s="29" t="s">
        <v>55</v>
      </c>
      <c r="G190" s="29">
        <v>34.200000000000003</v>
      </c>
      <c r="H190" s="29" t="s">
        <v>245</v>
      </c>
    </row>
    <row r="191" spans="1:8">
      <c r="A191" s="29">
        <v>1216</v>
      </c>
      <c r="B191" s="29" t="s">
        <v>246</v>
      </c>
      <c r="C191" s="30">
        <v>200</v>
      </c>
      <c r="D191" s="30">
        <v>1.2</v>
      </c>
      <c r="E191" s="30">
        <v>177</v>
      </c>
      <c r="F191" s="29" t="s">
        <v>55</v>
      </c>
      <c r="G191" s="31"/>
      <c r="H191" s="29" t="s">
        <v>53</v>
      </c>
    </row>
    <row r="192" spans="1:8">
      <c r="A192" s="29">
        <v>1217</v>
      </c>
      <c r="B192" s="29" t="s">
        <v>247</v>
      </c>
      <c r="C192" s="30">
        <v>5600</v>
      </c>
      <c r="D192" s="30">
        <v>2.5300000000000001E-3</v>
      </c>
      <c r="E192" s="30">
        <v>2210000</v>
      </c>
      <c r="F192" s="29" t="s">
        <v>61</v>
      </c>
      <c r="G192" s="31"/>
      <c r="H192" s="29" t="s">
        <v>53</v>
      </c>
    </row>
    <row r="193" spans="1:8">
      <c r="A193" s="29">
        <v>1218</v>
      </c>
      <c r="B193" s="29" t="s">
        <v>248</v>
      </c>
      <c r="C193" s="30">
        <v>200</v>
      </c>
      <c r="D193" s="30">
        <v>0.76</v>
      </c>
      <c r="E193" s="30">
        <v>264</v>
      </c>
      <c r="F193" s="29" t="s">
        <v>55</v>
      </c>
      <c r="G193" s="31"/>
      <c r="H193" s="29" t="s">
        <v>53</v>
      </c>
    </row>
    <row r="194" spans="1:8">
      <c r="A194" s="29">
        <v>1219</v>
      </c>
      <c r="B194" s="29" t="s">
        <v>249</v>
      </c>
      <c r="C194" s="30">
        <v>940</v>
      </c>
      <c r="D194" s="30">
        <v>2</v>
      </c>
      <c r="E194" s="30">
        <v>465</v>
      </c>
      <c r="F194" s="29" t="s">
        <v>55</v>
      </c>
      <c r="G194" s="31"/>
      <c r="H194" s="29" t="s">
        <v>53</v>
      </c>
    </row>
    <row r="195" spans="1:8">
      <c r="A195" s="29">
        <v>1220</v>
      </c>
      <c r="B195" s="29" t="s">
        <v>250</v>
      </c>
      <c r="C195" s="30">
        <v>460</v>
      </c>
      <c r="D195" s="30">
        <v>8.3499999999999998E-3</v>
      </c>
      <c r="E195" s="30">
        <v>55100</v>
      </c>
      <c r="F195" s="29" t="s">
        <v>61</v>
      </c>
      <c r="G195" s="31"/>
      <c r="H195" s="29" t="s">
        <v>53</v>
      </c>
    </row>
    <row r="196" spans="1:8">
      <c r="A196" s="29">
        <v>1221</v>
      </c>
      <c r="B196" s="29" t="s">
        <v>251</v>
      </c>
      <c r="C196" s="30">
        <v>980</v>
      </c>
      <c r="D196" s="30">
        <v>7.4399999999999998E-4</v>
      </c>
      <c r="E196" s="30">
        <v>1320000</v>
      </c>
      <c r="F196" s="29" t="s">
        <v>61</v>
      </c>
      <c r="G196" s="31"/>
      <c r="H196" s="29" t="s">
        <v>53</v>
      </c>
    </row>
    <row r="197" spans="1:8">
      <c r="A197" s="29">
        <v>1222</v>
      </c>
      <c r="B197" s="29" t="s">
        <v>252</v>
      </c>
      <c r="C197" s="30">
        <v>20000</v>
      </c>
      <c r="D197" s="30">
        <v>7.7099999999999998E-4</v>
      </c>
      <c r="E197" s="30">
        <v>25900000</v>
      </c>
      <c r="F197" s="29" t="s">
        <v>61</v>
      </c>
      <c r="G197" s="31"/>
      <c r="H197" s="29" t="s">
        <v>53</v>
      </c>
    </row>
    <row r="198" spans="1:8">
      <c r="A198" s="29">
        <v>1223</v>
      </c>
      <c r="B198" s="29" t="s">
        <v>253</v>
      </c>
      <c r="C198" s="30">
        <v>720000</v>
      </c>
      <c r="D198" s="30">
        <v>7.5700000000000003E-3</v>
      </c>
      <c r="E198" s="30">
        <v>95200000</v>
      </c>
      <c r="F198" s="29" t="s">
        <v>55</v>
      </c>
      <c r="G198" s="31"/>
      <c r="H198" s="29" t="s">
        <v>53</v>
      </c>
    </row>
    <row r="199" spans="1:8">
      <c r="A199" s="29">
        <v>1224</v>
      </c>
      <c r="B199" s="29" t="s">
        <v>254</v>
      </c>
      <c r="C199" s="30">
        <v>10000</v>
      </c>
      <c r="D199" s="30">
        <v>1.3699999999999999E-3</v>
      </c>
      <c r="E199" s="30">
        <v>7280000</v>
      </c>
      <c r="F199" s="29" t="s">
        <v>61</v>
      </c>
      <c r="G199" s="31"/>
      <c r="H199" s="29" t="s">
        <v>53</v>
      </c>
    </row>
    <row r="200" spans="1:8">
      <c r="A200" s="29">
        <v>1225</v>
      </c>
      <c r="B200" s="29" t="s">
        <v>255</v>
      </c>
      <c r="C200" s="30">
        <v>5400</v>
      </c>
      <c r="D200" s="30">
        <v>2.2000000000000002</v>
      </c>
      <c r="E200" s="30">
        <v>2410</v>
      </c>
      <c r="F200" s="29" t="s">
        <v>52</v>
      </c>
      <c r="G200" s="31"/>
      <c r="H200" s="29" t="s">
        <v>53</v>
      </c>
    </row>
    <row r="201" spans="1:8">
      <c r="A201" s="29">
        <v>1226</v>
      </c>
      <c r="B201" s="29" t="s">
        <v>256</v>
      </c>
      <c r="C201" s="30">
        <v>600</v>
      </c>
      <c r="D201" s="30">
        <v>1.21E-2</v>
      </c>
      <c r="E201" s="30">
        <v>49700</v>
      </c>
      <c r="F201" s="29" t="s">
        <v>52</v>
      </c>
      <c r="G201" s="31"/>
      <c r="H201" s="29" t="s">
        <v>53</v>
      </c>
    </row>
    <row r="202" spans="1:8">
      <c r="A202" s="29">
        <v>1227</v>
      </c>
      <c r="B202" s="29" t="s">
        <v>257</v>
      </c>
      <c r="C202" s="30">
        <v>17.8</v>
      </c>
      <c r="D202" s="30">
        <v>299</v>
      </c>
      <c r="E202" s="30">
        <v>5.96E-2</v>
      </c>
      <c r="F202" s="29" t="s">
        <v>52</v>
      </c>
      <c r="G202" s="31"/>
      <c r="H202" s="29" t="s">
        <v>53</v>
      </c>
    </row>
    <row r="203" spans="1:8">
      <c r="A203" s="29">
        <v>1228</v>
      </c>
      <c r="B203" s="29" t="s">
        <v>258</v>
      </c>
      <c r="C203" s="30">
        <v>1040</v>
      </c>
      <c r="D203" s="30">
        <v>1.9E-3</v>
      </c>
      <c r="E203" s="30">
        <v>548000</v>
      </c>
      <c r="F203" s="29" t="s">
        <v>55</v>
      </c>
      <c r="G203" s="31"/>
      <c r="H203" s="29" t="s">
        <v>53</v>
      </c>
    </row>
    <row r="204" spans="1:8">
      <c r="A204" s="29">
        <v>1229</v>
      </c>
      <c r="B204" s="29" t="s">
        <v>259</v>
      </c>
      <c r="C204" s="30">
        <v>1040</v>
      </c>
      <c r="D204" s="30">
        <v>6.0400000000000002E-3</v>
      </c>
      <c r="E204" s="30">
        <v>172000</v>
      </c>
      <c r="F204" s="29" t="s">
        <v>55</v>
      </c>
      <c r="G204" s="31"/>
      <c r="H204" s="29" t="s">
        <v>53</v>
      </c>
    </row>
    <row r="205" spans="1:8">
      <c r="A205" s="29">
        <v>1230</v>
      </c>
      <c r="B205" s="29" t="s">
        <v>260</v>
      </c>
      <c r="C205" s="30">
        <v>10400</v>
      </c>
      <c r="D205" s="30">
        <v>2.7299999999999998E-3</v>
      </c>
      <c r="E205" s="30">
        <v>3810000</v>
      </c>
      <c r="F205" s="29" t="s">
        <v>55</v>
      </c>
      <c r="G205" s="31"/>
      <c r="H205" s="29" t="s">
        <v>53</v>
      </c>
    </row>
    <row r="206" spans="1:8">
      <c r="A206" s="29">
        <v>1231</v>
      </c>
      <c r="B206" s="29" t="s">
        <v>261</v>
      </c>
      <c r="C206" s="30">
        <v>2000</v>
      </c>
      <c r="D206" s="30">
        <v>3.2699999999999999E-3</v>
      </c>
      <c r="E206" s="30">
        <v>613000</v>
      </c>
      <c r="F206" s="29" t="s">
        <v>55</v>
      </c>
      <c r="G206" s="31"/>
      <c r="H206" s="29" t="s">
        <v>53</v>
      </c>
    </row>
    <row r="207" spans="1:8">
      <c r="A207" s="29">
        <v>1232</v>
      </c>
      <c r="B207" s="29" t="s">
        <v>262</v>
      </c>
      <c r="C207" s="30">
        <v>20</v>
      </c>
      <c r="D207" s="30">
        <v>3.96E-3</v>
      </c>
      <c r="E207" s="30">
        <v>5060</v>
      </c>
      <c r="F207" s="29" t="s">
        <v>55</v>
      </c>
      <c r="G207" s="31"/>
      <c r="H207" s="29" t="s">
        <v>53</v>
      </c>
    </row>
    <row r="208" spans="1:8">
      <c r="A208" s="29">
        <v>1233</v>
      </c>
      <c r="B208" s="29" t="s">
        <v>263</v>
      </c>
      <c r="C208" s="30">
        <v>5200</v>
      </c>
      <c r="D208" s="30">
        <v>8.8399999999999994E-5</v>
      </c>
      <c r="E208" s="30">
        <v>58800000</v>
      </c>
      <c r="F208" s="29" t="s">
        <v>55</v>
      </c>
      <c r="G208" s="31"/>
      <c r="H208" s="29" t="s">
        <v>53</v>
      </c>
    </row>
    <row r="209" spans="1:8">
      <c r="A209" s="29">
        <v>1234</v>
      </c>
      <c r="B209" s="29" t="s">
        <v>264</v>
      </c>
      <c r="C209" s="30">
        <v>8200</v>
      </c>
      <c r="D209" s="30">
        <v>2.12E-4</v>
      </c>
      <c r="E209" s="30">
        <v>38700000</v>
      </c>
      <c r="F209" s="29" t="s">
        <v>55</v>
      </c>
      <c r="G209" s="31"/>
      <c r="H209" s="29" t="s">
        <v>53</v>
      </c>
    </row>
    <row r="210" spans="1:8">
      <c r="A210" s="29">
        <v>1235</v>
      </c>
      <c r="B210" s="29" t="s">
        <v>265</v>
      </c>
      <c r="C210" s="30">
        <v>114000</v>
      </c>
      <c r="D210" s="30">
        <v>5.9900000000000003E-4</v>
      </c>
      <c r="E210" s="30">
        <v>190000000</v>
      </c>
      <c r="F210" s="29" t="s">
        <v>61</v>
      </c>
      <c r="G210" s="31"/>
      <c r="H210" s="29" t="s">
        <v>53</v>
      </c>
    </row>
    <row r="211" spans="1:8">
      <c r="A211" s="29">
        <v>1236</v>
      </c>
      <c r="B211" s="29" t="s">
        <v>266</v>
      </c>
      <c r="C211" s="30">
        <v>1100</v>
      </c>
      <c r="D211" s="30">
        <v>2.1800000000000001E-4</v>
      </c>
      <c r="E211" s="30">
        <v>5050000</v>
      </c>
      <c r="F211" s="29" t="s">
        <v>61</v>
      </c>
      <c r="G211" s="31"/>
      <c r="H211" s="29" t="s">
        <v>53</v>
      </c>
    </row>
    <row r="212" spans="1:8">
      <c r="A212" s="29">
        <v>1237</v>
      </c>
      <c r="B212" s="29" t="s">
        <v>267</v>
      </c>
      <c r="C212" s="30">
        <v>4800</v>
      </c>
      <c r="D212" s="30">
        <v>8.0300000000000007E-3</v>
      </c>
      <c r="E212" s="30">
        <v>598000</v>
      </c>
      <c r="F212" s="29" t="s">
        <v>61</v>
      </c>
      <c r="G212" s="31"/>
      <c r="H212" s="29" t="s">
        <v>53</v>
      </c>
    </row>
    <row r="213" spans="1:8">
      <c r="A213" s="29">
        <v>1238</v>
      </c>
      <c r="B213" s="29" t="s">
        <v>268</v>
      </c>
      <c r="C213" s="30">
        <v>320000</v>
      </c>
      <c r="D213" s="30">
        <v>7.8700000000000003E-3</v>
      </c>
      <c r="E213" s="30">
        <v>40700000</v>
      </c>
      <c r="F213" s="29" t="s">
        <v>61</v>
      </c>
      <c r="G213" s="31"/>
      <c r="H213" s="29" t="s">
        <v>53</v>
      </c>
    </row>
    <row r="214" spans="1:8">
      <c r="A214" s="29">
        <v>1239</v>
      </c>
      <c r="B214" s="29" t="s">
        <v>269</v>
      </c>
      <c r="C214" s="30">
        <v>2000000</v>
      </c>
      <c r="D214" s="30">
        <v>1.5699999999999999E-2</v>
      </c>
      <c r="E214" s="30">
        <v>127000000</v>
      </c>
      <c r="F214" s="29" t="s">
        <v>55</v>
      </c>
      <c r="G214" s="31"/>
      <c r="H214" s="29" t="s">
        <v>53</v>
      </c>
    </row>
    <row r="215" spans="1:8">
      <c r="A215" s="29">
        <v>1240</v>
      </c>
      <c r="B215" s="29" t="s">
        <v>270</v>
      </c>
      <c r="C215" s="30">
        <v>720</v>
      </c>
      <c r="D215" s="30">
        <v>2.33E-4</v>
      </c>
      <c r="E215" s="30">
        <v>3090000</v>
      </c>
      <c r="F215" s="29" t="s">
        <v>61</v>
      </c>
      <c r="G215" s="31"/>
      <c r="H215" s="29" t="s">
        <v>53</v>
      </c>
    </row>
    <row r="216" spans="1:8">
      <c r="A216" s="29">
        <v>1241</v>
      </c>
      <c r="B216" s="29" t="s">
        <v>271</v>
      </c>
      <c r="C216" s="30">
        <v>14400</v>
      </c>
      <c r="D216" s="30">
        <v>1.65E-3</v>
      </c>
      <c r="E216" s="30">
        <v>8750000</v>
      </c>
      <c r="F216" s="29" t="s">
        <v>61</v>
      </c>
      <c r="G216" s="31"/>
      <c r="H216" s="29" t="s">
        <v>53</v>
      </c>
    </row>
    <row r="217" spans="1:8">
      <c r="A217" s="29">
        <v>1242</v>
      </c>
      <c r="B217" s="29" t="s">
        <v>272</v>
      </c>
      <c r="C217" s="30">
        <v>16600</v>
      </c>
      <c r="D217" s="30">
        <v>2.9300000000000002E-4</v>
      </c>
      <c r="E217" s="30">
        <v>56600000</v>
      </c>
      <c r="F217" s="29" t="s">
        <v>61</v>
      </c>
      <c r="G217" s="31"/>
      <c r="H217" s="29" t="s">
        <v>53</v>
      </c>
    </row>
    <row r="218" spans="1:8">
      <c r="A218" s="29">
        <v>1243</v>
      </c>
      <c r="B218" s="29" t="s">
        <v>273</v>
      </c>
      <c r="C218" s="30">
        <v>740</v>
      </c>
      <c r="D218" s="30">
        <v>0.04</v>
      </c>
      <c r="E218" s="30">
        <v>18500</v>
      </c>
      <c r="F218" s="29" t="s">
        <v>52</v>
      </c>
      <c r="G218" s="31"/>
      <c r="H218" s="29" t="s">
        <v>53</v>
      </c>
    </row>
    <row r="219" spans="1:8">
      <c r="A219" s="29">
        <v>1244</v>
      </c>
      <c r="B219" s="29" t="s">
        <v>274</v>
      </c>
      <c r="C219" s="30">
        <v>860</v>
      </c>
      <c r="D219" s="30">
        <v>1.5399999999999999E-3</v>
      </c>
      <c r="E219" s="30">
        <v>560000</v>
      </c>
      <c r="F219" s="29" t="s">
        <v>61</v>
      </c>
      <c r="G219" s="31"/>
      <c r="H219" s="29" t="s">
        <v>53</v>
      </c>
    </row>
    <row r="220" spans="1:8">
      <c r="A220" s="29">
        <v>1245</v>
      </c>
      <c r="B220" s="29" t="s">
        <v>275</v>
      </c>
      <c r="C220" s="30">
        <v>8.2000000000000003E-2</v>
      </c>
      <c r="D220" s="30">
        <v>3.16E-3</v>
      </c>
      <c r="E220" s="30">
        <v>26</v>
      </c>
      <c r="F220" s="29" t="s">
        <v>55</v>
      </c>
      <c r="G220" s="31"/>
      <c r="H220" s="29" t="s">
        <v>53</v>
      </c>
    </row>
    <row r="221" spans="1:8">
      <c r="A221" s="29">
        <v>1246</v>
      </c>
      <c r="B221" s="29" t="s">
        <v>276</v>
      </c>
      <c r="C221" s="30">
        <v>2200</v>
      </c>
      <c r="D221" s="30">
        <v>2.3599999999999999E-2</v>
      </c>
      <c r="E221" s="30">
        <v>93200</v>
      </c>
      <c r="F221" s="29" t="s">
        <v>61</v>
      </c>
      <c r="G221" s="31"/>
      <c r="H221" s="29" t="s">
        <v>53</v>
      </c>
    </row>
    <row r="222" spans="1:8">
      <c r="A222" s="29">
        <v>1247</v>
      </c>
      <c r="B222" s="29" t="s">
        <v>277</v>
      </c>
      <c r="C222" s="30">
        <v>4000</v>
      </c>
      <c r="D222" s="30">
        <v>0.55500000000000005</v>
      </c>
      <c r="E222" s="30">
        <v>7210</v>
      </c>
      <c r="F222" s="29" t="s">
        <v>52</v>
      </c>
      <c r="G222" s="31"/>
      <c r="H222" s="29" t="s">
        <v>53</v>
      </c>
    </row>
    <row r="223" spans="1:8">
      <c r="A223" s="29">
        <v>1248</v>
      </c>
      <c r="B223" s="29" t="s">
        <v>278</v>
      </c>
      <c r="C223" s="30">
        <v>0.104</v>
      </c>
      <c r="D223" s="30">
        <v>4770000000</v>
      </c>
      <c r="E223" s="30">
        <v>2.1799999999999998E-11</v>
      </c>
      <c r="F223" s="29" t="s">
        <v>55</v>
      </c>
      <c r="G223" s="31"/>
      <c r="H223" s="29" t="s">
        <v>53</v>
      </c>
    </row>
    <row r="224" spans="1:8">
      <c r="A224" s="29">
        <v>1249</v>
      </c>
      <c r="B224" s="29" t="s">
        <v>279</v>
      </c>
      <c r="C224" s="30">
        <v>1000</v>
      </c>
      <c r="D224" s="30">
        <v>0.28000000000000003</v>
      </c>
      <c r="E224" s="30">
        <v>3530</v>
      </c>
      <c r="F224" s="29" t="s">
        <v>55</v>
      </c>
      <c r="G224" s="31"/>
      <c r="H224" s="29" t="s">
        <v>53</v>
      </c>
    </row>
    <row r="225" spans="1:8">
      <c r="A225" s="29">
        <v>1250</v>
      </c>
      <c r="B225" s="29" t="s">
        <v>280</v>
      </c>
      <c r="C225" s="30">
        <v>28000</v>
      </c>
      <c r="D225" s="30">
        <v>2.64E-2</v>
      </c>
      <c r="E225" s="30">
        <v>1060000</v>
      </c>
      <c r="F225" s="29" t="s">
        <v>61</v>
      </c>
      <c r="G225" s="31"/>
      <c r="H225" s="29" t="s">
        <v>53</v>
      </c>
    </row>
    <row r="226" spans="1:8">
      <c r="A226" s="29">
        <v>1251</v>
      </c>
      <c r="B226" s="29" t="s">
        <v>281</v>
      </c>
      <c r="C226" s="30">
        <v>16800</v>
      </c>
      <c r="D226" s="30">
        <v>8.03E-4</v>
      </c>
      <c r="E226" s="30">
        <v>20900000</v>
      </c>
      <c r="F226" s="29" t="s">
        <v>61</v>
      </c>
      <c r="G226" s="31"/>
      <c r="H226" s="29" t="s">
        <v>53</v>
      </c>
    </row>
    <row r="227" spans="1:8">
      <c r="A227" s="29">
        <v>1252</v>
      </c>
      <c r="B227" s="29" t="s">
        <v>282</v>
      </c>
      <c r="C227" s="30">
        <v>108000</v>
      </c>
      <c r="D227" s="30">
        <v>7.2000000000000005E-4</v>
      </c>
      <c r="E227" s="30">
        <v>150000000</v>
      </c>
      <c r="F227" s="29" t="s">
        <v>61</v>
      </c>
      <c r="G227" s="31"/>
      <c r="H227" s="29" t="s">
        <v>53</v>
      </c>
    </row>
    <row r="228" spans="1:8">
      <c r="A228" s="29">
        <v>1253</v>
      </c>
      <c r="B228" s="29" t="s">
        <v>283</v>
      </c>
      <c r="C228" s="30">
        <v>1000</v>
      </c>
      <c r="D228" s="30">
        <v>0.15</v>
      </c>
      <c r="E228" s="30">
        <v>6670</v>
      </c>
      <c r="F228" s="29" t="s">
        <v>55</v>
      </c>
      <c r="G228" s="31"/>
      <c r="H228" s="29" t="s">
        <v>53</v>
      </c>
    </row>
    <row r="229" spans="1:8">
      <c r="A229" s="29">
        <v>1254</v>
      </c>
      <c r="B229" s="29" t="s">
        <v>284</v>
      </c>
      <c r="C229" s="30">
        <v>1020</v>
      </c>
      <c r="D229" s="30">
        <v>8.7699999999999996E-4</v>
      </c>
      <c r="E229" s="30">
        <v>1160000</v>
      </c>
      <c r="F229" s="29" t="s">
        <v>61</v>
      </c>
      <c r="G229" s="31"/>
      <c r="H229" s="29" t="s">
        <v>53</v>
      </c>
    </row>
    <row r="230" spans="1:8">
      <c r="A230" s="29">
        <v>1255</v>
      </c>
      <c r="B230" s="29" t="s">
        <v>285</v>
      </c>
      <c r="C230" s="30">
        <v>420000</v>
      </c>
      <c r="D230" s="30">
        <v>2.69</v>
      </c>
      <c r="E230" s="30">
        <v>156000</v>
      </c>
      <c r="F230" s="29" t="s">
        <v>55</v>
      </c>
      <c r="G230" s="31"/>
      <c r="H230" s="29" t="s">
        <v>53</v>
      </c>
    </row>
    <row r="231" spans="1:8">
      <c r="A231" s="29">
        <v>1256</v>
      </c>
      <c r="B231" s="29" t="s">
        <v>286</v>
      </c>
      <c r="C231" s="30">
        <v>300000</v>
      </c>
      <c r="D231" s="30">
        <v>9.9000000000000008E-3</v>
      </c>
      <c r="E231" s="30">
        <v>30300000</v>
      </c>
      <c r="F231" s="29" t="s">
        <v>61</v>
      </c>
      <c r="G231" s="31"/>
      <c r="H231" s="29" t="s">
        <v>53</v>
      </c>
    </row>
    <row r="232" spans="1:8">
      <c r="A232" s="29">
        <v>1257</v>
      </c>
      <c r="B232" s="29" t="s">
        <v>287</v>
      </c>
      <c r="C232" s="30">
        <v>1920</v>
      </c>
      <c r="D232" s="30">
        <v>5.3300000000000005E-4</v>
      </c>
      <c r="E232" s="30">
        <v>3600000</v>
      </c>
      <c r="F232" s="29" t="s">
        <v>61</v>
      </c>
      <c r="G232" s="31"/>
      <c r="H232" s="29" t="s">
        <v>53</v>
      </c>
    </row>
    <row r="233" spans="1:8">
      <c r="A233" s="29">
        <v>1258</v>
      </c>
      <c r="B233" s="29" t="s">
        <v>288</v>
      </c>
      <c r="C233" s="30">
        <v>30000</v>
      </c>
      <c r="D233" s="30">
        <v>1.08E-3</v>
      </c>
      <c r="E233" s="30">
        <v>27700000</v>
      </c>
      <c r="F233" s="29" t="s">
        <v>61</v>
      </c>
      <c r="G233" s="31"/>
      <c r="H233" s="29" t="s">
        <v>53</v>
      </c>
    </row>
    <row r="234" spans="1:8">
      <c r="A234" s="29">
        <v>1259</v>
      </c>
      <c r="B234" s="29" t="s">
        <v>289</v>
      </c>
      <c r="C234" s="30">
        <v>16600</v>
      </c>
      <c r="D234" s="30">
        <v>1.72</v>
      </c>
      <c r="E234" s="30">
        <v>9650</v>
      </c>
      <c r="F234" s="29" t="s">
        <v>55</v>
      </c>
      <c r="G234" s="31"/>
      <c r="H234" s="29" t="s">
        <v>53</v>
      </c>
    </row>
    <row r="235" spans="1:8">
      <c r="A235" s="29">
        <v>1260</v>
      </c>
      <c r="B235" s="29" t="s">
        <v>290</v>
      </c>
      <c r="C235" s="30">
        <v>2800</v>
      </c>
      <c r="D235" s="30">
        <v>2.4299999999999999E-3</v>
      </c>
      <c r="E235" s="30">
        <v>1150000</v>
      </c>
      <c r="F235" s="29" t="s">
        <v>61</v>
      </c>
      <c r="G235" s="31"/>
      <c r="H235" s="29" t="s">
        <v>53</v>
      </c>
    </row>
    <row r="236" spans="1:8">
      <c r="A236" s="29">
        <v>1261</v>
      </c>
      <c r="B236" s="29" t="s">
        <v>291</v>
      </c>
      <c r="C236" s="30">
        <v>94</v>
      </c>
      <c r="D236" s="30">
        <v>8.4500000000000006E-2</v>
      </c>
      <c r="E236" s="30">
        <v>1110</v>
      </c>
      <c r="F236" s="29" t="s">
        <v>55</v>
      </c>
      <c r="G236" s="31"/>
      <c r="H236" s="29" t="s">
        <v>53</v>
      </c>
    </row>
    <row r="237" spans="1:8">
      <c r="A237" s="29">
        <v>1262</v>
      </c>
      <c r="B237" s="29" t="s">
        <v>292</v>
      </c>
      <c r="C237" s="30">
        <v>3200</v>
      </c>
      <c r="D237" s="30">
        <v>4.2399999999999998E-3</v>
      </c>
      <c r="E237" s="30">
        <v>755000</v>
      </c>
      <c r="F237" s="29" t="s">
        <v>61</v>
      </c>
      <c r="G237" s="31"/>
      <c r="H237" s="29" t="s">
        <v>53</v>
      </c>
    </row>
    <row r="238" spans="1:8">
      <c r="A238" s="29">
        <v>1263</v>
      </c>
      <c r="B238" s="29" t="s">
        <v>293</v>
      </c>
      <c r="C238" s="30">
        <v>2000</v>
      </c>
      <c r="D238" s="30">
        <v>0.188</v>
      </c>
      <c r="E238" s="30">
        <v>10700</v>
      </c>
      <c r="F238" s="29" t="s">
        <v>52</v>
      </c>
      <c r="G238" s="31"/>
      <c r="H238" s="29" t="s">
        <v>53</v>
      </c>
    </row>
    <row r="239" spans="1:8">
      <c r="A239" s="29">
        <v>1264</v>
      </c>
      <c r="B239" s="29" t="s">
        <v>294</v>
      </c>
      <c r="C239" s="30">
        <v>620000</v>
      </c>
      <c r="D239" s="30">
        <v>0.03</v>
      </c>
      <c r="E239" s="30">
        <v>20700000</v>
      </c>
      <c r="F239" s="29" t="s">
        <v>55</v>
      </c>
      <c r="G239" s="31"/>
      <c r="H239" s="29" t="s">
        <v>53</v>
      </c>
    </row>
    <row r="240" spans="1:8">
      <c r="A240" s="29">
        <v>1265</v>
      </c>
      <c r="B240" s="29" t="s">
        <v>295</v>
      </c>
      <c r="C240" s="30">
        <v>10.4</v>
      </c>
      <c r="D240" s="30">
        <v>0.16</v>
      </c>
      <c r="E240" s="30">
        <v>64.8</v>
      </c>
      <c r="F240" s="29" t="s">
        <v>55</v>
      </c>
      <c r="G240" s="31"/>
      <c r="H240" s="29" t="s">
        <v>53</v>
      </c>
    </row>
    <row r="241" spans="1:8">
      <c r="A241" s="29">
        <v>1266</v>
      </c>
      <c r="B241" s="29" t="s">
        <v>296</v>
      </c>
      <c r="C241" s="30">
        <v>3200</v>
      </c>
      <c r="D241" s="30">
        <v>0.11</v>
      </c>
      <c r="E241" s="30">
        <v>29100</v>
      </c>
      <c r="F241" s="29" t="s">
        <v>55</v>
      </c>
      <c r="G241" s="31"/>
      <c r="H241" s="29" t="s">
        <v>53</v>
      </c>
    </row>
    <row r="242" spans="1:8">
      <c r="A242" s="29">
        <v>1267</v>
      </c>
      <c r="B242" s="29" t="s">
        <v>297</v>
      </c>
      <c r="C242" s="30">
        <v>2400</v>
      </c>
      <c r="D242" s="30">
        <v>7.5799999999999999E-4</v>
      </c>
      <c r="E242" s="30">
        <v>3170000</v>
      </c>
      <c r="F242" s="29" t="s">
        <v>61</v>
      </c>
      <c r="G242" s="31"/>
      <c r="H242" s="29" t="s">
        <v>53</v>
      </c>
    </row>
    <row r="243" spans="1:8">
      <c r="A243" s="29">
        <v>1268</v>
      </c>
      <c r="B243" s="29" t="s">
        <v>298</v>
      </c>
      <c r="C243" s="30">
        <v>760</v>
      </c>
      <c r="D243" s="30">
        <v>4.4999999999999998E-2</v>
      </c>
      <c r="E243" s="30">
        <v>17000</v>
      </c>
      <c r="F243" s="29" t="s">
        <v>52</v>
      </c>
      <c r="G243" s="31"/>
      <c r="H243" s="29" t="s">
        <v>53</v>
      </c>
    </row>
    <row r="244" spans="1:8">
      <c r="A244" s="29">
        <v>1269</v>
      </c>
      <c r="B244" s="29" t="s">
        <v>299</v>
      </c>
      <c r="C244" s="30">
        <v>8.1999999999999993</v>
      </c>
      <c r="D244" s="30">
        <v>37600</v>
      </c>
      <c r="E244" s="30">
        <v>2.1800000000000001E-4</v>
      </c>
      <c r="F244" s="29" t="s">
        <v>55</v>
      </c>
      <c r="G244" s="31"/>
      <c r="H244" s="29" t="s">
        <v>53</v>
      </c>
    </row>
    <row r="245" spans="1:8">
      <c r="A245" s="29">
        <v>1270</v>
      </c>
      <c r="B245" s="29" t="s">
        <v>300</v>
      </c>
      <c r="C245" s="30">
        <v>13400</v>
      </c>
      <c r="D245" s="30">
        <v>7.9799999999999999E-4</v>
      </c>
      <c r="E245" s="30">
        <v>16800000</v>
      </c>
      <c r="F245" s="29" t="s">
        <v>61</v>
      </c>
      <c r="G245" s="31"/>
      <c r="H245" s="29" t="s">
        <v>53</v>
      </c>
    </row>
    <row r="246" spans="1:8">
      <c r="A246" s="29">
        <v>1271</v>
      </c>
      <c r="B246" s="29" t="s">
        <v>301</v>
      </c>
      <c r="C246" s="30">
        <v>15800</v>
      </c>
      <c r="D246" s="30">
        <v>9.8400000000000007E-4</v>
      </c>
      <c r="E246" s="30">
        <v>16100000</v>
      </c>
      <c r="F246" s="29" t="s">
        <v>61</v>
      </c>
      <c r="G246" s="31"/>
      <c r="H246" s="29" t="s">
        <v>53</v>
      </c>
    </row>
    <row r="247" spans="1:8">
      <c r="A247" s="29">
        <v>1272</v>
      </c>
      <c r="B247" s="29" t="s">
        <v>302</v>
      </c>
      <c r="C247" s="30">
        <v>13400</v>
      </c>
      <c r="D247" s="30">
        <v>3.2399999999999998E-3</v>
      </c>
      <c r="E247" s="30">
        <v>4130000</v>
      </c>
      <c r="F247" s="29" t="s">
        <v>61</v>
      </c>
      <c r="G247" s="31"/>
      <c r="H247" s="29" t="s">
        <v>53</v>
      </c>
    </row>
    <row r="248" spans="1:8">
      <c r="A248" s="29">
        <v>1273</v>
      </c>
      <c r="B248" s="29" t="s">
        <v>303</v>
      </c>
      <c r="C248" s="30">
        <v>4400</v>
      </c>
      <c r="D248" s="30">
        <v>9.4799999999999995E-4</v>
      </c>
      <c r="E248" s="30">
        <v>4640000</v>
      </c>
      <c r="F248" s="29" t="s">
        <v>61</v>
      </c>
      <c r="G248" s="31"/>
      <c r="H248" s="29" t="s">
        <v>53</v>
      </c>
    </row>
    <row r="249" spans="1:8">
      <c r="A249" s="29">
        <v>1274</v>
      </c>
      <c r="B249" s="29" t="s">
        <v>304</v>
      </c>
      <c r="C249" s="30">
        <v>1080</v>
      </c>
      <c r="D249" s="30">
        <v>7.3800000000000005E-4</v>
      </c>
      <c r="E249" s="30">
        <v>1460000</v>
      </c>
      <c r="F249" s="29" t="s">
        <v>61</v>
      </c>
      <c r="G249" s="31"/>
      <c r="H249" s="29" t="s">
        <v>53</v>
      </c>
    </row>
    <row r="250" spans="1:8">
      <c r="A250" s="29">
        <v>1275</v>
      </c>
      <c r="B250" s="29" t="s">
        <v>305</v>
      </c>
      <c r="C250" s="30">
        <v>11.6</v>
      </c>
      <c r="D250" s="30">
        <v>1.64</v>
      </c>
      <c r="E250" s="30">
        <v>7.09</v>
      </c>
      <c r="F250" s="29" t="s">
        <v>52</v>
      </c>
      <c r="G250" s="31"/>
      <c r="H250" s="29" t="s">
        <v>53</v>
      </c>
    </row>
    <row r="251" spans="1:8">
      <c r="A251" s="29">
        <v>1276</v>
      </c>
      <c r="B251" s="29" t="s">
        <v>306</v>
      </c>
      <c r="C251" s="30">
        <v>12800</v>
      </c>
      <c r="D251" s="30">
        <v>7.8899999999999994E-3</v>
      </c>
      <c r="E251" s="30">
        <v>1620000</v>
      </c>
      <c r="F251" s="29" t="s">
        <v>61</v>
      </c>
      <c r="G251" s="31"/>
      <c r="H251" s="29" t="s">
        <v>53</v>
      </c>
    </row>
    <row r="252" spans="1:8">
      <c r="A252" s="29">
        <v>1277</v>
      </c>
      <c r="B252" s="29" t="s">
        <v>307</v>
      </c>
      <c r="C252" s="30">
        <v>5000</v>
      </c>
      <c r="D252" s="30">
        <v>1.29E-2</v>
      </c>
      <c r="E252" s="30">
        <v>386000</v>
      </c>
      <c r="F252" s="29" t="s">
        <v>61</v>
      </c>
      <c r="G252" s="31"/>
      <c r="H252" s="29" t="s">
        <v>53</v>
      </c>
    </row>
    <row r="253" spans="1:8">
      <c r="A253" s="29">
        <v>1278</v>
      </c>
      <c r="B253" s="29" t="s">
        <v>308</v>
      </c>
      <c r="C253" s="30">
        <v>20000</v>
      </c>
      <c r="D253" s="30">
        <v>8.0600000000000005E-2</v>
      </c>
      <c r="E253" s="30">
        <v>248000</v>
      </c>
      <c r="F253" s="29" t="s">
        <v>52</v>
      </c>
      <c r="G253" s="31"/>
      <c r="H253" s="29" t="s">
        <v>53</v>
      </c>
    </row>
    <row r="254" spans="1:8">
      <c r="A254" s="29">
        <v>1279</v>
      </c>
      <c r="B254" s="29" t="s">
        <v>309</v>
      </c>
      <c r="C254" s="30">
        <v>22000</v>
      </c>
      <c r="D254" s="30">
        <v>3.2899999999999999E-2</v>
      </c>
      <c r="E254" s="30">
        <v>668000</v>
      </c>
      <c r="F254" s="29" t="s">
        <v>52</v>
      </c>
      <c r="G254" s="31"/>
      <c r="H254" s="29" t="s">
        <v>53</v>
      </c>
    </row>
    <row r="255" spans="1:8">
      <c r="A255" s="29">
        <v>1280</v>
      </c>
      <c r="B255" s="29" t="s">
        <v>310</v>
      </c>
      <c r="C255" s="30">
        <v>126000</v>
      </c>
      <c r="D255" s="30">
        <v>5.6800000000000002E-3</v>
      </c>
      <c r="E255" s="30">
        <v>22200000</v>
      </c>
      <c r="F255" s="29" t="s">
        <v>61</v>
      </c>
      <c r="G255" s="31"/>
      <c r="H255" s="29" t="s">
        <v>53</v>
      </c>
    </row>
    <row r="256" spans="1:8">
      <c r="A256" s="29">
        <v>1281</v>
      </c>
      <c r="B256" s="29" t="s">
        <v>311</v>
      </c>
      <c r="C256" s="30">
        <v>360</v>
      </c>
      <c r="D256" s="30">
        <v>2.6100000000000002E-2</v>
      </c>
      <c r="E256" s="30">
        <v>13800</v>
      </c>
      <c r="F256" s="29" t="s">
        <v>52</v>
      </c>
      <c r="G256" s="31"/>
      <c r="H256" s="29" t="s">
        <v>53</v>
      </c>
    </row>
    <row r="257" spans="1:8">
      <c r="A257" s="29">
        <v>1282</v>
      </c>
      <c r="B257" s="29" t="s">
        <v>312</v>
      </c>
      <c r="C257" s="30">
        <v>156000</v>
      </c>
      <c r="D257" s="30">
        <v>6.1700000000000001E-3</v>
      </c>
      <c r="E257" s="30">
        <v>25300000</v>
      </c>
      <c r="F257" s="29" t="s">
        <v>61</v>
      </c>
      <c r="G257" s="31"/>
      <c r="H257" s="29" t="s">
        <v>53</v>
      </c>
    </row>
    <row r="258" spans="1:8">
      <c r="A258" s="29">
        <v>1283</v>
      </c>
      <c r="B258" s="29" t="s">
        <v>313</v>
      </c>
      <c r="C258" s="30">
        <v>182000</v>
      </c>
      <c r="D258" s="30">
        <v>1.91E-3</v>
      </c>
      <c r="E258" s="30">
        <v>95000000</v>
      </c>
      <c r="F258" s="29" t="s">
        <v>61</v>
      </c>
      <c r="G258" s="31"/>
      <c r="H258" s="29" t="s">
        <v>53</v>
      </c>
    </row>
    <row r="259" spans="1:8">
      <c r="A259" s="29">
        <v>1284</v>
      </c>
      <c r="B259" s="29" t="s">
        <v>314</v>
      </c>
      <c r="C259" s="30">
        <v>108000</v>
      </c>
      <c r="D259" s="30">
        <v>3.0100000000000001E-3</v>
      </c>
      <c r="E259" s="30">
        <v>35800000</v>
      </c>
      <c r="F259" s="29" t="s">
        <v>61</v>
      </c>
      <c r="G259" s="31"/>
      <c r="H259" s="29" t="s">
        <v>53</v>
      </c>
    </row>
    <row r="260" spans="1:8">
      <c r="A260" s="29">
        <v>1285</v>
      </c>
      <c r="B260" s="29" t="s">
        <v>315</v>
      </c>
      <c r="C260" s="30">
        <v>900000</v>
      </c>
      <c r="D260" s="30">
        <v>0.11600000000000001</v>
      </c>
      <c r="E260" s="30">
        <v>7790000</v>
      </c>
      <c r="F260" s="29" t="s">
        <v>61</v>
      </c>
      <c r="G260" s="31"/>
      <c r="H260" s="29" t="s">
        <v>53</v>
      </c>
    </row>
    <row r="261" spans="1:8">
      <c r="A261" s="29">
        <v>1286</v>
      </c>
      <c r="B261" s="29" t="s">
        <v>316</v>
      </c>
      <c r="C261" s="30">
        <v>720000</v>
      </c>
      <c r="D261" s="30">
        <v>9.2999999999999992E-3</v>
      </c>
      <c r="E261" s="30">
        <v>77400000</v>
      </c>
      <c r="F261" s="29" t="s">
        <v>61</v>
      </c>
      <c r="G261" s="31"/>
      <c r="H261" s="29" t="s">
        <v>53</v>
      </c>
    </row>
    <row r="262" spans="1:8">
      <c r="A262" s="29">
        <v>1287</v>
      </c>
      <c r="B262" s="29" t="s">
        <v>317</v>
      </c>
      <c r="C262" s="30">
        <v>22000</v>
      </c>
      <c r="D262" s="30">
        <v>1.2899999999999999E-3</v>
      </c>
      <c r="E262" s="30">
        <v>17100000</v>
      </c>
      <c r="F262" s="29" t="s">
        <v>61</v>
      </c>
      <c r="G262" s="31"/>
      <c r="H262" s="29" t="s">
        <v>53</v>
      </c>
    </row>
    <row r="263" spans="1:8">
      <c r="A263" s="29">
        <v>1288</v>
      </c>
      <c r="B263" s="29" t="s">
        <v>318</v>
      </c>
      <c r="C263" s="30">
        <v>6200000</v>
      </c>
      <c r="D263" s="30">
        <v>0.157</v>
      </c>
      <c r="E263" s="30">
        <v>39500000</v>
      </c>
      <c r="F263" s="29" t="s">
        <v>55</v>
      </c>
      <c r="G263" s="31"/>
      <c r="H263" s="29" t="s">
        <v>53</v>
      </c>
    </row>
    <row r="264" spans="1:8">
      <c r="A264" s="29">
        <v>1289</v>
      </c>
      <c r="B264" s="29" t="s">
        <v>319</v>
      </c>
      <c r="C264" s="30">
        <v>3200000</v>
      </c>
      <c r="D264" s="30">
        <v>0.105</v>
      </c>
      <c r="E264" s="30">
        <v>30600000</v>
      </c>
      <c r="F264" s="29" t="s">
        <v>55</v>
      </c>
      <c r="G264" s="31"/>
      <c r="H264" s="29" t="s">
        <v>53</v>
      </c>
    </row>
    <row r="265" spans="1:8">
      <c r="A265" s="29">
        <v>1290</v>
      </c>
      <c r="B265" s="29" t="s">
        <v>320</v>
      </c>
      <c r="C265" s="30">
        <v>6800</v>
      </c>
      <c r="D265" s="30">
        <v>9.6500000000000006E-3</v>
      </c>
      <c r="E265" s="30">
        <v>705000</v>
      </c>
      <c r="F265" s="29" t="s">
        <v>52</v>
      </c>
      <c r="G265" s="31"/>
      <c r="H265" s="29" t="s">
        <v>53</v>
      </c>
    </row>
    <row r="266" spans="1:8">
      <c r="A266" s="29">
        <v>1291</v>
      </c>
      <c r="B266" s="29" t="s">
        <v>321</v>
      </c>
      <c r="C266" s="30">
        <v>72</v>
      </c>
      <c r="D266" s="30">
        <v>40</v>
      </c>
      <c r="E266" s="30">
        <v>1.8</v>
      </c>
      <c r="F266" s="29" t="s">
        <v>55</v>
      </c>
      <c r="G266" s="31"/>
      <c r="H266" s="29" t="s">
        <v>53</v>
      </c>
    </row>
    <row r="267" spans="1:8">
      <c r="A267" s="29">
        <v>1292</v>
      </c>
      <c r="B267" s="29" t="s">
        <v>322</v>
      </c>
      <c r="C267" s="30">
        <v>12200</v>
      </c>
      <c r="D267" s="30">
        <v>2.0100000000000001E-3</v>
      </c>
      <c r="E267" s="30">
        <v>6060000</v>
      </c>
      <c r="F267" s="29" t="s">
        <v>61</v>
      </c>
      <c r="G267" s="31"/>
      <c r="H267" s="29" t="s">
        <v>53</v>
      </c>
    </row>
    <row r="268" spans="1:8">
      <c r="A268" s="29">
        <v>1293</v>
      </c>
      <c r="B268" s="29" t="s">
        <v>323</v>
      </c>
      <c r="C268" s="30">
        <v>1860</v>
      </c>
      <c r="D268" s="30">
        <v>9.6199999999999994E-5</v>
      </c>
      <c r="E268" s="30">
        <v>19300000</v>
      </c>
      <c r="F268" s="29" t="s">
        <v>55</v>
      </c>
      <c r="G268" s="31"/>
      <c r="H268" s="29" t="s">
        <v>53</v>
      </c>
    </row>
    <row r="269" spans="1:8">
      <c r="A269" s="29">
        <v>1294</v>
      </c>
      <c r="B269" s="29" t="s">
        <v>324</v>
      </c>
      <c r="C269" s="30">
        <v>4200</v>
      </c>
      <c r="D269" s="30">
        <v>1.4200000000000001E-4</v>
      </c>
      <c r="E269" s="30">
        <v>29600000</v>
      </c>
      <c r="F269" s="29" t="s">
        <v>55</v>
      </c>
      <c r="G269" s="31"/>
      <c r="H269" s="29" t="s">
        <v>53</v>
      </c>
    </row>
    <row r="270" spans="1:8">
      <c r="A270" s="29">
        <v>1295</v>
      </c>
      <c r="B270" s="29" t="s">
        <v>325</v>
      </c>
      <c r="C270" s="30">
        <v>4200</v>
      </c>
      <c r="D270" s="30">
        <v>3.4400000000000001E-4</v>
      </c>
      <c r="E270" s="30">
        <v>12200000</v>
      </c>
      <c r="F270" s="29" t="s">
        <v>55</v>
      </c>
      <c r="G270" s="31"/>
      <c r="H270" s="29" t="s">
        <v>53</v>
      </c>
    </row>
    <row r="271" spans="1:8">
      <c r="A271" s="29">
        <v>1296</v>
      </c>
      <c r="B271" s="29" t="s">
        <v>326</v>
      </c>
      <c r="C271" s="30">
        <v>900</v>
      </c>
      <c r="D271" s="30">
        <v>4.66E-4</v>
      </c>
      <c r="E271" s="30">
        <v>1930000</v>
      </c>
      <c r="F271" s="29" t="s">
        <v>52</v>
      </c>
      <c r="G271" s="31"/>
      <c r="H271" s="29" t="s">
        <v>53</v>
      </c>
    </row>
    <row r="272" spans="1:8">
      <c r="A272" s="29">
        <v>1297</v>
      </c>
      <c r="B272" s="29" t="s">
        <v>327</v>
      </c>
      <c r="C272" s="30">
        <v>2.4</v>
      </c>
      <c r="D272" s="30">
        <v>9.5300000000000002E-6</v>
      </c>
      <c r="E272" s="30">
        <v>252000</v>
      </c>
      <c r="F272" s="29" t="s">
        <v>52</v>
      </c>
      <c r="G272" s="31"/>
      <c r="H272" s="29" t="s">
        <v>53</v>
      </c>
    </row>
    <row r="273" spans="1:8">
      <c r="A273" s="29">
        <v>1298</v>
      </c>
      <c r="B273" s="29" t="s">
        <v>328</v>
      </c>
      <c r="C273" s="30">
        <v>0.56000000000000005</v>
      </c>
      <c r="D273" s="30">
        <v>3.1999999999999999E-5</v>
      </c>
      <c r="E273" s="30">
        <v>17400</v>
      </c>
      <c r="F273" s="29" t="s">
        <v>52</v>
      </c>
      <c r="G273" s="31"/>
      <c r="H273" s="29" t="s">
        <v>53</v>
      </c>
    </row>
    <row r="274" spans="1:8">
      <c r="A274" s="29">
        <v>1299</v>
      </c>
      <c r="B274" s="29" t="s">
        <v>329</v>
      </c>
      <c r="C274" s="30">
        <v>0.46</v>
      </c>
      <c r="D274" s="30">
        <v>5.7799999999999997E-6</v>
      </c>
      <c r="E274" s="30">
        <v>79600</v>
      </c>
      <c r="F274" s="29" t="s">
        <v>52</v>
      </c>
      <c r="G274" s="31"/>
      <c r="H274" s="29" t="s">
        <v>53</v>
      </c>
    </row>
    <row r="275" spans="1:8">
      <c r="A275" s="29">
        <v>1300</v>
      </c>
      <c r="B275" s="29" t="s">
        <v>330</v>
      </c>
      <c r="C275" s="30">
        <v>20000</v>
      </c>
      <c r="D275" s="30">
        <v>3.4000000000000002E-4</v>
      </c>
      <c r="E275" s="30">
        <v>58800000</v>
      </c>
      <c r="F275" s="29" t="s">
        <v>55</v>
      </c>
      <c r="G275" s="31"/>
      <c r="H275" s="29" t="s">
        <v>53</v>
      </c>
    </row>
    <row r="276" spans="1:8">
      <c r="A276" s="29">
        <v>1301</v>
      </c>
      <c r="B276" s="29" t="s">
        <v>331</v>
      </c>
      <c r="C276" s="30">
        <v>0.06</v>
      </c>
      <c r="D276" s="30">
        <v>340</v>
      </c>
      <c r="E276" s="30">
        <v>1.76E-4</v>
      </c>
      <c r="F276" s="29" t="s">
        <v>52</v>
      </c>
      <c r="G276" s="31"/>
      <c r="H276" s="29" t="s">
        <v>53</v>
      </c>
    </row>
    <row r="277" spans="1:8">
      <c r="A277" s="29">
        <v>1302</v>
      </c>
      <c r="B277" s="29" t="s">
        <v>332</v>
      </c>
      <c r="C277" s="30">
        <v>126</v>
      </c>
      <c r="D277" s="30">
        <v>6.4599999999999998E-5</v>
      </c>
      <c r="E277" s="30">
        <v>1950000</v>
      </c>
      <c r="F277" s="29" t="s">
        <v>52</v>
      </c>
      <c r="G277" s="31"/>
      <c r="H277" s="29" t="s">
        <v>53</v>
      </c>
    </row>
    <row r="278" spans="1:8">
      <c r="A278" s="29">
        <v>1303</v>
      </c>
      <c r="B278" s="29" t="s">
        <v>333</v>
      </c>
      <c r="C278" s="30">
        <v>0.92</v>
      </c>
      <c r="D278" s="30">
        <v>7.4000000000000003E-6</v>
      </c>
      <c r="E278" s="30">
        <v>124000</v>
      </c>
      <c r="F278" s="29" t="s">
        <v>52</v>
      </c>
      <c r="G278" s="31"/>
      <c r="H278" s="29" t="s">
        <v>53</v>
      </c>
    </row>
    <row r="279" spans="1:8">
      <c r="A279" s="29">
        <v>1304</v>
      </c>
      <c r="B279" s="29" t="s">
        <v>334</v>
      </c>
      <c r="C279" s="30">
        <v>1660</v>
      </c>
      <c r="D279" s="30">
        <v>1.6100000000000001E-4</v>
      </c>
      <c r="E279" s="30">
        <v>10300000</v>
      </c>
      <c r="F279" s="29" t="s">
        <v>55</v>
      </c>
      <c r="G279" s="31"/>
      <c r="H279" s="29" t="s">
        <v>53</v>
      </c>
    </row>
    <row r="280" spans="1:8">
      <c r="A280" s="29">
        <v>1305</v>
      </c>
      <c r="B280" s="29" t="s">
        <v>335</v>
      </c>
      <c r="C280" s="30">
        <v>1660</v>
      </c>
      <c r="D280" s="30">
        <v>9.7399999999999996E-5</v>
      </c>
      <c r="E280" s="30">
        <v>17000000</v>
      </c>
      <c r="F280" s="29" t="s">
        <v>55</v>
      </c>
      <c r="G280" s="31"/>
      <c r="H280" s="29" t="s">
        <v>53</v>
      </c>
    </row>
    <row r="281" spans="1:8">
      <c r="A281" s="29">
        <v>1306</v>
      </c>
      <c r="B281" s="29" t="s">
        <v>336</v>
      </c>
      <c r="C281" s="30">
        <v>19.399999999999999</v>
      </c>
      <c r="D281" s="30">
        <v>1.7099999999999999E-5</v>
      </c>
      <c r="E281" s="30">
        <v>1130000</v>
      </c>
      <c r="F281" s="29" t="s">
        <v>52</v>
      </c>
      <c r="G281" s="31"/>
      <c r="H281" s="29" t="s">
        <v>53</v>
      </c>
    </row>
    <row r="282" spans="1:8">
      <c r="A282" s="29">
        <v>1307</v>
      </c>
      <c r="B282" s="29" t="s">
        <v>337</v>
      </c>
      <c r="C282" s="30">
        <v>5800</v>
      </c>
      <c r="D282" s="30">
        <v>2.1699999999999999E-4</v>
      </c>
      <c r="E282" s="30">
        <v>26700000</v>
      </c>
      <c r="F282" s="29" t="s">
        <v>61</v>
      </c>
      <c r="G282" s="31"/>
      <c r="H282" s="29" t="s">
        <v>53</v>
      </c>
    </row>
    <row r="283" spans="1:8">
      <c r="A283" s="29">
        <v>1308</v>
      </c>
      <c r="B283" s="29" t="s">
        <v>338</v>
      </c>
      <c r="C283" s="30">
        <v>420</v>
      </c>
      <c r="D283" s="30">
        <v>1.2E-4</v>
      </c>
      <c r="E283" s="30">
        <v>3510000</v>
      </c>
      <c r="F283" s="29" t="s">
        <v>55</v>
      </c>
      <c r="G283" s="31"/>
      <c r="H283" s="29" t="s">
        <v>53</v>
      </c>
    </row>
    <row r="284" spans="1:8">
      <c r="A284" s="29">
        <v>1309</v>
      </c>
      <c r="B284" s="29" t="s">
        <v>339</v>
      </c>
      <c r="C284" s="30">
        <v>9000</v>
      </c>
      <c r="D284" s="30">
        <v>1.31E-3</v>
      </c>
      <c r="E284" s="30">
        <v>6850000</v>
      </c>
      <c r="F284" s="29" t="s">
        <v>61</v>
      </c>
      <c r="G284" s="31"/>
      <c r="H284" s="29" t="s">
        <v>53</v>
      </c>
    </row>
    <row r="285" spans="1:8">
      <c r="A285" s="29">
        <v>1310</v>
      </c>
      <c r="B285" s="29" t="s">
        <v>340</v>
      </c>
      <c r="C285" s="30">
        <v>13600</v>
      </c>
      <c r="D285" s="30">
        <v>5.5000000000000003E-4</v>
      </c>
      <c r="E285" s="30">
        <v>24700000</v>
      </c>
      <c r="F285" s="29" t="s">
        <v>61</v>
      </c>
      <c r="G285" s="29">
        <v>69.099999999999994</v>
      </c>
      <c r="H285" s="29" t="s">
        <v>341</v>
      </c>
    </row>
    <row r="286" spans="1:8">
      <c r="A286" s="29">
        <v>1311</v>
      </c>
      <c r="B286" s="29" t="s">
        <v>340</v>
      </c>
      <c r="C286" s="30">
        <v>900</v>
      </c>
      <c r="D286" s="30">
        <v>1.55E-4</v>
      </c>
      <c r="E286" s="30">
        <v>5820000</v>
      </c>
      <c r="F286" s="29" t="s">
        <v>61</v>
      </c>
      <c r="G286" s="29">
        <v>4.9000000000000004</v>
      </c>
      <c r="H286" s="29" t="s">
        <v>244</v>
      </c>
    </row>
    <row r="287" spans="1:8">
      <c r="A287" s="29">
        <v>1312</v>
      </c>
      <c r="B287" s="29" t="s">
        <v>342</v>
      </c>
      <c r="C287" s="30">
        <v>2200</v>
      </c>
      <c r="D287" s="30">
        <v>5.2900000000000004E-3</v>
      </c>
      <c r="E287" s="30">
        <v>416000</v>
      </c>
      <c r="F287" s="29" t="s">
        <v>61</v>
      </c>
      <c r="G287" s="31"/>
      <c r="H287" s="29" t="s">
        <v>53</v>
      </c>
    </row>
    <row r="288" spans="1:8">
      <c r="A288" s="29">
        <v>1313</v>
      </c>
      <c r="B288" s="29" t="s">
        <v>343</v>
      </c>
      <c r="C288" s="30">
        <v>1180000</v>
      </c>
      <c r="D288" s="30">
        <v>1.01E-2</v>
      </c>
      <c r="E288" s="30">
        <v>117000000</v>
      </c>
      <c r="F288" s="29" t="s">
        <v>61</v>
      </c>
      <c r="G288" s="31"/>
      <c r="H288" s="29" t="s">
        <v>53</v>
      </c>
    </row>
    <row r="289" spans="1:8">
      <c r="A289" s="29">
        <v>1314</v>
      </c>
      <c r="B289" s="29" t="s">
        <v>344</v>
      </c>
      <c r="C289" s="30">
        <v>30000</v>
      </c>
      <c r="D289" s="30">
        <v>1.7899999999999999E-3</v>
      </c>
      <c r="E289" s="30">
        <v>16700000</v>
      </c>
      <c r="F289" s="29" t="s">
        <v>61</v>
      </c>
      <c r="G289" s="31"/>
      <c r="H289" s="29" t="s">
        <v>53</v>
      </c>
    </row>
    <row r="290" spans="1:8">
      <c r="A290" s="29">
        <v>1315</v>
      </c>
      <c r="B290" s="29" t="s">
        <v>345</v>
      </c>
      <c r="C290" s="30">
        <v>220</v>
      </c>
      <c r="D290" s="30">
        <v>9.4999999999999998E-3</v>
      </c>
      <c r="E290" s="30">
        <v>23100</v>
      </c>
      <c r="F290" s="29" t="s">
        <v>52</v>
      </c>
      <c r="G290" s="31"/>
      <c r="H290" s="29" t="s">
        <v>53</v>
      </c>
    </row>
    <row r="291" spans="1:8">
      <c r="A291" s="29">
        <v>1316</v>
      </c>
      <c r="B291" s="29" t="s">
        <v>346</v>
      </c>
      <c r="C291" s="30">
        <v>10.4</v>
      </c>
      <c r="D291" s="30">
        <v>17100000000000</v>
      </c>
      <c r="E291" s="30">
        <v>6.1000000000000003E-13</v>
      </c>
      <c r="F291" s="29" t="s">
        <v>55</v>
      </c>
      <c r="G291" s="31"/>
      <c r="H291" s="29" t="s">
        <v>53</v>
      </c>
    </row>
    <row r="292" spans="1:8">
      <c r="A292" s="29">
        <v>1317</v>
      </c>
      <c r="B292" s="29" t="s">
        <v>347</v>
      </c>
      <c r="C292" s="30">
        <v>17800</v>
      </c>
      <c r="D292" s="30">
        <v>2.9299999999999999E-3</v>
      </c>
      <c r="E292" s="30">
        <v>6080000</v>
      </c>
      <c r="F292" s="29" t="s">
        <v>61</v>
      </c>
      <c r="G292" s="31"/>
      <c r="H292" s="29" t="s">
        <v>53</v>
      </c>
    </row>
    <row r="293" spans="1:8">
      <c r="A293" s="29">
        <v>1318</v>
      </c>
      <c r="B293" s="29" t="s">
        <v>348</v>
      </c>
      <c r="C293" s="30">
        <v>6400</v>
      </c>
      <c r="D293" s="30">
        <v>2.14E-4</v>
      </c>
      <c r="E293" s="30">
        <v>29900000</v>
      </c>
      <c r="F293" s="29" t="s">
        <v>61</v>
      </c>
      <c r="G293" s="31"/>
      <c r="H293" s="29" t="s">
        <v>53</v>
      </c>
    </row>
    <row r="294" spans="1:8">
      <c r="A294" s="29">
        <v>1319</v>
      </c>
      <c r="B294" s="29" t="s">
        <v>349</v>
      </c>
      <c r="C294" s="30">
        <v>24000</v>
      </c>
      <c r="D294" s="30">
        <v>6.5399999999999996E-4</v>
      </c>
      <c r="E294" s="30">
        <v>36700000</v>
      </c>
      <c r="F294" s="29" t="s">
        <v>61</v>
      </c>
      <c r="G294" s="31"/>
      <c r="H294" s="29" t="s">
        <v>53</v>
      </c>
    </row>
    <row r="295" spans="1:8">
      <c r="A295" s="29">
        <v>1320</v>
      </c>
      <c r="B295" s="29" t="s">
        <v>350</v>
      </c>
      <c r="C295" s="30">
        <v>10400</v>
      </c>
      <c r="D295" s="30">
        <v>7.54E-4</v>
      </c>
      <c r="E295" s="30">
        <v>13800000</v>
      </c>
      <c r="F295" s="29" t="s">
        <v>61</v>
      </c>
      <c r="G295" s="31"/>
      <c r="H295" s="29" t="s">
        <v>53</v>
      </c>
    </row>
    <row r="296" spans="1:8">
      <c r="A296" s="29">
        <v>1321</v>
      </c>
      <c r="B296" s="29" t="s">
        <v>351</v>
      </c>
      <c r="C296" s="30">
        <v>1040000</v>
      </c>
      <c r="D296" s="30">
        <v>1.18E-2</v>
      </c>
      <c r="E296" s="30">
        <v>87800000</v>
      </c>
      <c r="F296" s="29" t="s">
        <v>55</v>
      </c>
      <c r="G296" s="31"/>
      <c r="H296" s="29" t="s">
        <v>53</v>
      </c>
    </row>
    <row r="297" spans="1:8">
      <c r="A297" s="29">
        <v>1322</v>
      </c>
      <c r="B297" s="29" t="s">
        <v>352</v>
      </c>
      <c r="C297" s="30">
        <v>94000</v>
      </c>
      <c r="D297" s="30">
        <v>1.3600000000000001E-3</v>
      </c>
      <c r="E297" s="30">
        <v>68900000</v>
      </c>
      <c r="F297" s="29" t="s">
        <v>61</v>
      </c>
      <c r="G297" s="31"/>
      <c r="H297" s="29" t="s">
        <v>53</v>
      </c>
    </row>
    <row r="298" spans="1:8">
      <c r="A298" s="29">
        <v>1323</v>
      </c>
      <c r="B298" s="29" t="s">
        <v>353</v>
      </c>
      <c r="C298" s="30">
        <v>3200</v>
      </c>
      <c r="D298" s="30">
        <v>5.6700000000000001E-4</v>
      </c>
      <c r="E298" s="30">
        <v>5640000</v>
      </c>
      <c r="F298" s="29" t="s">
        <v>61</v>
      </c>
      <c r="G298" s="31"/>
      <c r="H298" s="29" t="s">
        <v>53</v>
      </c>
    </row>
    <row r="299" spans="1:8">
      <c r="A299" s="29">
        <v>1324</v>
      </c>
      <c r="B299" s="29" t="s">
        <v>354</v>
      </c>
      <c r="C299" s="30">
        <v>2600</v>
      </c>
      <c r="D299" s="30">
        <v>2.15E-3</v>
      </c>
      <c r="E299" s="30">
        <v>1210000</v>
      </c>
      <c r="F299" s="29" t="s">
        <v>61</v>
      </c>
      <c r="G299" s="31"/>
      <c r="H299" s="29" t="s">
        <v>53</v>
      </c>
    </row>
    <row r="300" spans="1:8">
      <c r="A300" s="29">
        <v>1325</v>
      </c>
      <c r="B300" s="29" t="s">
        <v>355</v>
      </c>
      <c r="C300" s="30">
        <v>1080</v>
      </c>
      <c r="D300" s="30">
        <v>1.01E-3</v>
      </c>
      <c r="E300" s="30">
        <v>1070000</v>
      </c>
      <c r="F300" s="29" t="s">
        <v>61</v>
      </c>
      <c r="G300" s="31"/>
      <c r="H300" s="29" t="s">
        <v>53</v>
      </c>
    </row>
    <row r="301" spans="1:8">
      <c r="A301" s="29">
        <v>1326</v>
      </c>
      <c r="B301" s="29" t="s">
        <v>356</v>
      </c>
      <c r="C301" s="30">
        <v>7400</v>
      </c>
      <c r="D301" s="30">
        <v>4.6299999999999996E-3</v>
      </c>
      <c r="E301" s="30">
        <v>1600000</v>
      </c>
      <c r="F301" s="29" t="s">
        <v>61</v>
      </c>
      <c r="G301" s="31"/>
      <c r="H301" s="29" t="s">
        <v>53</v>
      </c>
    </row>
    <row r="302" spans="1:8">
      <c r="A302" s="29">
        <v>1327</v>
      </c>
      <c r="B302" s="29" t="s">
        <v>357</v>
      </c>
      <c r="C302" s="30">
        <v>540</v>
      </c>
      <c r="D302" s="30">
        <v>1.34E-3</v>
      </c>
      <c r="E302" s="30">
        <v>402000</v>
      </c>
      <c r="F302" s="29" t="s">
        <v>61</v>
      </c>
      <c r="G302" s="31"/>
      <c r="H302" s="29" t="s">
        <v>53</v>
      </c>
    </row>
    <row r="303" spans="1:8">
      <c r="A303" s="29">
        <v>1328</v>
      </c>
      <c r="B303" s="29" t="s">
        <v>358</v>
      </c>
      <c r="C303" s="30">
        <v>12600</v>
      </c>
      <c r="D303" s="30">
        <v>0.24299999999999999</v>
      </c>
      <c r="E303" s="30">
        <v>51900</v>
      </c>
      <c r="F303" s="29" t="s">
        <v>359</v>
      </c>
      <c r="G303" s="31"/>
      <c r="H303" s="29" t="s">
        <v>53</v>
      </c>
    </row>
    <row r="304" spans="1:8">
      <c r="A304" s="29">
        <v>1329</v>
      </c>
      <c r="B304" s="29" t="s">
        <v>360</v>
      </c>
      <c r="C304" s="30">
        <v>680</v>
      </c>
      <c r="D304" s="30">
        <v>1.2E-2</v>
      </c>
      <c r="E304" s="30">
        <v>56800</v>
      </c>
      <c r="F304" s="29" t="s">
        <v>61</v>
      </c>
      <c r="G304" s="31"/>
      <c r="H304" s="29" t="s">
        <v>53</v>
      </c>
    </row>
    <row r="305" spans="1:8">
      <c r="A305" s="29">
        <v>1330</v>
      </c>
      <c r="B305" s="29" t="s">
        <v>361</v>
      </c>
      <c r="C305" s="30">
        <v>20000000</v>
      </c>
      <c r="D305" s="30">
        <v>1.45</v>
      </c>
      <c r="E305" s="30">
        <v>13800000</v>
      </c>
      <c r="F305" s="29" t="s">
        <v>55</v>
      </c>
      <c r="G305" s="31"/>
      <c r="H305" s="29" t="s">
        <v>53</v>
      </c>
    </row>
    <row r="306" spans="1:8">
      <c r="A306" s="29">
        <v>1331</v>
      </c>
      <c r="B306" s="29" t="s">
        <v>362</v>
      </c>
      <c r="C306" s="30">
        <v>940</v>
      </c>
      <c r="D306" s="30">
        <v>0.1</v>
      </c>
      <c r="E306" s="30">
        <v>9190</v>
      </c>
      <c r="F306" s="29" t="s">
        <v>61</v>
      </c>
      <c r="G306" s="31"/>
      <c r="H306" s="29" t="s">
        <v>53</v>
      </c>
    </row>
    <row r="307" spans="1:8">
      <c r="A307" s="29">
        <v>1332</v>
      </c>
      <c r="B307" s="29" t="s">
        <v>363</v>
      </c>
      <c r="C307" s="30">
        <v>2000</v>
      </c>
      <c r="D307" s="30">
        <v>259</v>
      </c>
      <c r="E307" s="30">
        <v>7.73</v>
      </c>
      <c r="F307" s="29" t="s">
        <v>55</v>
      </c>
      <c r="G307" s="31"/>
      <c r="H307" s="29" t="s">
        <v>53</v>
      </c>
    </row>
    <row r="308" spans="1:8">
      <c r="A308" s="29">
        <v>1333</v>
      </c>
      <c r="B308" s="29" t="s">
        <v>364</v>
      </c>
      <c r="C308" s="30">
        <v>14200</v>
      </c>
      <c r="D308" s="30">
        <v>1.6799999999999999E-2</v>
      </c>
      <c r="E308" s="30">
        <v>844000</v>
      </c>
      <c r="F308" s="29" t="s">
        <v>61</v>
      </c>
      <c r="G308" s="31"/>
      <c r="H308" s="29" t="s">
        <v>53</v>
      </c>
    </row>
    <row r="309" spans="1:8">
      <c r="A309" s="29">
        <v>1334</v>
      </c>
      <c r="B309" s="29" t="s">
        <v>365</v>
      </c>
      <c r="C309" s="30">
        <v>320</v>
      </c>
      <c r="D309" s="30">
        <v>8.1299999999999997E-2</v>
      </c>
      <c r="E309" s="30">
        <v>3940</v>
      </c>
      <c r="F309" s="29" t="s">
        <v>61</v>
      </c>
      <c r="G309" s="31"/>
      <c r="H309" s="29" t="s">
        <v>53</v>
      </c>
    </row>
    <row r="310" spans="1:8">
      <c r="A310" s="29">
        <v>1335</v>
      </c>
      <c r="B310" s="29" t="s">
        <v>366</v>
      </c>
      <c r="C310" s="30">
        <v>300000</v>
      </c>
      <c r="D310" s="30">
        <v>4.6699999999999998E-2</v>
      </c>
      <c r="E310" s="30">
        <v>6430000</v>
      </c>
      <c r="F310" s="29" t="s">
        <v>61</v>
      </c>
      <c r="G310" s="31"/>
      <c r="H310" s="29" t="s">
        <v>53</v>
      </c>
    </row>
    <row r="311" spans="1:8">
      <c r="A311" s="29">
        <v>1336</v>
      </c>
      <c r="B311" s="29" t="s">
        <v>367</v>
      </c>
      <c r="C311" s="30">
        <v>11000</v>
      </c>
      <c r="D311" s="30">
        <v>2.5999999999999999E-3</v>
      </c>
      <c r="E311" s="30">
        <v>4230000</v>
      </c>
      <c r="F311" s="29" t="s">
        <v>61</v>
      </c>
      <c r="G311" s="31"/>
      <c r="H311" s="29" t="s">
        <v>53</v>
      </c>
    </row>
    <row r="312" spans="1:8">
      <c r="A312" s="29">
        <v>1337</v>
      </c>
      <c r="B312" s="29" t="s">
        <v>368</v>
      </c>
      <c r="C312" s="30">
        <v>170</v>
      </c>
      <c r="D312" s="30">
        <v>24000000</v>
      </c>
      <c r="E312" s="30">
        <v>6.99E-6</v>
      </c>
      <c r="F312" s="29" t="s">
        <v>52</v>
      </c>
      <c r="G312" s="31"/>
      <c r="H312" s="29" t="s">
        <v>53</v>
      </c>
    </row>
    <row r="313" spans="1:8">
      <c r="A313" s="29">
        <v>1338</v>
      </c>
      <c r="B313" s="29" t="s">
        <v>369</v>
      </c>
      <c r="C313" s="30">
        <v>4600</v>
      </c>
      <c r="D313" s="30">
        <v>7.6199999999999998E-4</v>
      </c>
      <c r="E313" s="30">
        <v>6040000</v>
      </c>
      <c r="F313" s="29" t="s">
        <v>61</v>
      </c>
      <c r="G313" s="31"/>
      <c r="H313" s="29" t="s">
        <v>53</v>
      </c>
    </row>
    <row r="314" spans="1:8">
      <c r="A314" s="29">
        <v>1339</v>
      </c>
      <c r="B314" s="29" t="s">
        <v>370</v>
      </c>
      <c r="C314" s="30">
        <v>1160</v>
      </c>
      <c r="D314" s="30">
        <v>3.6000000000000002E-4</v>
      </c>
      <c r="E314" s="30">
        <v>3230000</v>
      </c>
      <c r="F314" s="29" t="s">
        <v>61</v>
      </c>
      <c r="G314" s="31"/>
      <c r="H314" s="29" t="s">
        <v>53</v>
      </c>
    </row>
    <row r="315" spans="1:8">
      <c r="A315" s="29">
        <v>1340</v>
      </c>
      <c r="B315" s="29" t="s">
        <v>371</v>
      </c>
      <c r="C315" s="30">
        <v>13400</v>
      </c>
      <c r="D315" s="30">
        <v>6.9400000000000006E-5</v>
      </c>
      <c r="E315" s="30">
        <v>193000000</v>
      </c>
      <c r="F315" s="29" t="s">
        <v>61</v>
      </c>
      <c r="G315" s="31"/>
      <c r="H315" s="29" t="s">
        <v>53</v>
      </c>
    </row>
    <row r="316" spans="1:8">
      <c r="A316" s="29">
        <v>1341</v>
      </c>
      <c r="B316" s="29" t="s">
        <v>372</v>
      </c>
      <c r="C316" s="30">
        <v>24000</v>
      </c>
      <c r="D316" s="30">
        <v>1.15E-4</v>
      </c>
      <c r="E316" s="30">
        <v>209000000</v>
      </c>
      <c r="F316" s="29" t="s">
        <v>61</v>
      </c>
      <c r="G316" s="31"/>
      <c r="H316" s="29" t="s">
        <v>53</v>
      </c>
    </row>
    <row r="317" spans="1:8">
      <c r="A317" s="29">
        <v>1342</v>
      </c>
      <c r="B317" s="29" t="s">
        <v>373</v>
      </c>
      <c r="C317" s="30">
        <v>600</v>
      </c>
      <c r="D317" s="30">
        <v>2.7099999999999999E-6</v>
      </c>
      <c r="E317" s="30">
        <v>221000000</v>
      </c>
      <c r="F317" s="29" t="s">
        <v>61</v>
      </c>
      <c r="G317" s="31"/>
      <c r="H317" s="29" t="s">
        <v>53</v>
      </c>
    </row>
    <row r="318" spans="1:8">
      <c r="A318" s="29">
        <v>1343</v>
      </c>
      <c r="B318" s="29" t="s">
        <v>374</v>
      </c>
      <c r="C318" s="30">
        <v>1800</v>
      </c>
      <c r="D318" s="30">
        <v>6.4599999999999998E-4</v>
      </c>
      <c r="E318" s="30">
        <v>2790000</v>
      </c>
      <c r="F318" s="29" t="s">
        <v>61</v>
      </c>
      <c r="G318" s="31"/>
      <c r="H318" s="29" t="s">
        <v>53</v>
      </c>
    </row>
    <row r="319" spans="1:8">
      <c r="A319" s="29">
        <v>1344</v>
      </c>
      <c r="B319" s="29" t="s">
        <v>375</v>
      </c>
      <c r="C319" s="30">
        <v>800</v>
      </c>
      <c r="D319" s="30">
        <v>2.4499999999999999E-5</v>
      </c>
      <c r="E319" s="30">
        <v>32700000</v>
      </c>
      <c r="F319" s="29" t="s">
        <v>61</v>
      </c>
      <c r="G319" s="31"/>
      <c r="H319" s="29" t="s">
        <v>53</v>
      </c>
    </row>
    <row r="320" spans="1:8">
      <c r="A320" s="29">
        <v>1345</v>
      </c>
      <c r="B320" s="29" t="s">
        <v>376</v>
      </c>
      <c r="C320" s="30">
        <v>4000</v>
      </c>
      <c r="D320" s="30">
        <v>3.5300000000000002E-3</v>
      </c>
      <c r="E320" s="30">
        <v>1130000</v>
      </c>
      <c r="F320" s="29" t="s">
        <v>61</v>
      </c>
      <c r="G320" s="31"/>
      <c r="H320" s="29" t="s">
        <v>53</v>
      </c>
    </row>
    <row r="321" spans="1:8">
      <c r="A321" s="29">
        <v>1346</v>
      </c>
      <c r="B321" s="29" t="s">
        <v>377</v>
      </c>
      <c r="C321" s="30">
        <v>140000</v>
      </c>
      <c r="D321" s="30">
        <v>6660000</v>
      </c>
      <c r="E321" s="30">
        <v>2.1000000000000001E-2</v>
      </c>
      <c r="F321" s="29" t="s">
        <v>61</v>
      </c>
      <c r="G321" s="31"/>
      <c r="H321" s="29" t="s">
        <v>53</v>
      </c>
    </row>
    <row r="322" spans="1:8">
      <c r="A322" s="29">
        <v>1347</v>
      </c>
      <c r="B322" s="29" t="s">
        <v>378</v>
      </c>
      <c r="C322" s="30">
        <v>2000000</v>
      </c>
      <c r="D322" s="30">
        <v>9.69E-2</v>
      </c>
      <c r="E322" s="30">
        <v>20600000</v>
      </c>
      <c r="F322" s="29" t="s">
        <v>61</v>
      </c>
      <c r="G322" s="31"/>
      <c r="H322" s="29" t="s">
        <v>53</v>
      </c>
    </row>
    <row r="323" spans="1:8">
      <c r="A323" s="29">
        <v>1348</v>
      </c>
      <c r="B323" s="29" t="s">
        <v>379</v>
      </c>
      <c r="C323" s="30">
        <v>20000</v>
      </c>
      <c r="D323" s="30">
        <v>51</v>
      </c>
      <c r="E323" s="30">
        <v>393</v>
      </c>
      <c r="F323" s="29" t="s">
        <v>61</v>
      </c>
      <c r="G323" s="31"/>
      <c r="H323" s="29" t="s">
        <v>53</v>
      </c>
    </row>
    <row r="324" spans="1:8">
      <c r="A324" s="29">
        <v>1349</v>
      </c>
      <c r="B324" s="29" t="s">
        <v>380</v>
      </c>
      <c r="C324" s="30">
        <v>4000</v>
      </c>
      <c r="D324" s="30">
        <v>4.86E-4</v>
      </c>
      <c r="E324" s="30">
        <v>8230000</v>
      </c>
      <c r="F324" s="29" t="s">
        <v>61</v>
      </c>
      <c r="G324" s="31"/>
      <c r="H324" s="29" t="s">
        <v>53</v>
      </c>
    </row>
    <row r="325" spans="1:8">
      <c r="A325" s="29">
        <v>1350</v>
      </c>
      <c r="B325" s="29" t="s">
        <v>381</v>
      </c>
      <c r="C325" s="30">
        <v>1000</v>
      </c>
      <c r="D325" s="30">
        <v>3.5299999999999997E-5</v>
      </c>
      <c r="E325" s="30">
        <v>28300000</v>
      </c>
      <c r="F325" s="29" t="s">
        <v>61</v>
      </c>
      <c r="G325" s="31"/>
      <c r="H325" s="29" t="s">
        <v>53</v>
      </c>
    </row>
    <row r="326" spans="1:8">
      <c r="A326" s="29">
        <v>1351</v>
      </c>
      <c r="B326" s="29" t="s">
        <v>382</v>
      </c>
      <c r="C326" s="30">
        <v>400</v>
      </c>
      <c r="D326" s="30">
        <v>3.1900000000000003E-5</v>
      </c>
      <c r="E326" s="30">
        <v>12500000</v>
      </c>
      <c r="F326" s="29" t="s">
        <v>61</v>
      </c>
      <c r="G326" s="31"/>
      <c r="H326" s="29" t="s">
        <v>53</v>
      </c>
    </row>
    <row r="327" spans="1:8">
      <c r="A327" s="29">
        <v>1352</v>
      </c>
      <c r="B327" s="29" t="s">
        <v>383</v>
      </c>
      <c r="C327" s="30">
        <v>50000</v>
      </c>
      <c r="D327" s="30">
        <v>2.0500000000000002E-3</v>
      </c>
      <c r="E327" s="30">
        <v>24300000</v>
      </c>
      <c r="F327" s="29" t="s">
        <v>61</v>
      </c>
      <c r="G327" s="31"/>
      <c r="H327" s="29" t="s">
        <v>53</v>
      </c>
    </row>
    <row r="328" spans="1:8">
      <c r="A328" s="29">
        <v>1353</v>
      </c>
      <c r="B328" s="29" t="s">
        <v>384</v>
      </c>
      <c r="C328" s="30">
        <v>2000</v>
      </c>
      <c r="D328" s="30">
        <v>4.0400000000000001E-4</v>
      </c>
      <c r="E328" s="30">
        <v>4950000</v>
      </c>
      <c r="F328" s="29" t="s">
        <v>61</v>
      </c>
      <c r="G328" s="31"/>
      <c r="H328" s="29" t="s">
        <v>53</v>
      </c>
    </row>
    <row r="329" spans="1:8">
      <c r="A329" s="29">
        <v>1354</v>
      </c>
      <c r="B329" s="29" t="s">
        <v>385</v>
      </c>
      <c r="C329" s="30">
        <v>116000</v>
      </c>
      <c r="D329" s="30">
        <v>9.74E-2</v>
      </c>
      <c r="E329" s="30">
        <v>1190000</v>
      </c>
      <c r="F329" s="29" t="s">
        <v>61</v>
      </c>
      <c r="G329" s="31"/>
      <c r="H329" s="29" t="s">
        <v>53</v>
      </c>
    </row>
    <row r="330" spans="1:8">
      <c r="A330" s="29">
        <v>1355</v>
      </c>
      <c r="B330" s="29" t="s">
        <v>386</v>
      </c>
      <c r="C330" s="30">
        <v>620</v>
      </c>
      <c r="D330" s="30">
        <v>14200</v>
      </c>
      <c r="E330" s="30">
        <v>4.3499999999999997E-2</v>
      </c>
      <c r="F330" s="29" t="s">
        <v>55</v>
      </c>
      <c r="G330" s="31"/>
      <c r="H330" s="29" t="s">
        <v>53</v>
      </c>
    </row>
    <row r="331" spans="1:8">
      <c r="A331" s="29">
        <v>1356</v>
      </c>
      <c r="B331" s="29" t="s">
        <v>387</v>
      </c>
      <c r="C331" s="30">
        <v>42</v>
      </c>
      <c r="D331" s="30">
        <v>2190000000</v>
      </c>
      <c r="E331" s="30">
        <v>1.92E-8</v>
      </c>
      <c r="F331" s="29" t="s">
        <v>55</v>
      </c>
      <c r="G331" s="31"/>
      <c r="H331" s="29" t="s">
        <v>53</v>
      </c>
    </row>
    <row r="332" spans="1:8">
      <c r="A332" s="29">
        <v>1357</v>
      </c>
      <c r="B332" s="29" t="s">
        <v>388</v>
      </c>
      <c r="C332" s="30">
        <v>400</v>
      </c>
      <c r="D332" s="30">
        <v>7.1900000000000002E-4</v>
      </c>
      <c r="E332" s="30">
        <v>556000</v>
      </c>
      <c r="F332" s="29" t="s">
        <v>61</v>
      </c>
      <c r="G332" s="31"/>
      <c r="H332" s="29" t="s">
        <v>53</v>
      </c>
    </row>
    <row r="333" spans="1:8">
      <c r="A333" s="29">
        <v>1358</v>
      </c>
      <c r="B333" s="29" t="s">
        <v>389</v>
      </c>
      <c r="C333" s="30">
        <v>94000</v>
      </c>
      <c r="D333" s="30">
        <v>1.66E-2</v>
      </c>
      <c r="E333" s="30">
        <v>5660000</v>
      </c>
      <c r="F333" s="29" t="s">
        <v>55</v>
      </c>
      <c r="G333" s="31"/>
      <c r="H333" s="29" t="s">
        <v>53</v>
      </c>
    </row>
    <row r="334" spans="1:8">
      <c r="A334" s="29">
        <v>1359</v>
      </c>
      <c r="B334" s="29" t="s">
        <v>390</v>
      </c>
      <c r="C334" s="30">
        <v>4600</v>
      </c>
      <c r="D334" s="30">
        <v>3.21E-4</v>
      </c>
      <c r="E334" s="30">
        <v>14300000</v>
      </c>
      <c r="F334" s="29" t="s">
        <v>61</v>
      </c>
      <c r="G334" s="31"/>
      <c r="H334" s="29" t="s">
        <v>53</v>
      </c>
    </row>
    <row r="335" spans="1:8">
      <c r="A335" s="29">
        <v>1360</v>
      </c>
      <c r="B335" s="29" t="s">
        <v>391</v>
      </c>
      <c r="C335" s="30">
        <v>940000</v>
      </c>
      <c r="D335" s="30">
        <v>1.0200000000000001E-2</v>
      </c>
      <c r="E335" s="30">
        <v>92400000</v>
      </c>
      <c r="F335" s="29" t="s">
        <v>138</v>
      </c>
      <c r="G335" s="31"/>
      <c r="H335" s="29" t="s">
        <v>53</v>
      </c>
    </row>
    <row r="336" spans="1:8">
      <c r="A336" s="29">
        <v>1361</v>
      </c>
      <c r="B336" s="29" t="s">
        <v>392</v>
      </c>
      <c r="C336" s="30">
        <v>1540</v>
      </c>
      <c r="D336" s="30">
        <v>2.8300000000000001E-3</v>
      </c>
      <c r="E336" s="30">
        <v>545000</v>
      </c>
      <c r="F336" s="29" t="s">
        <v>61</v>
      </c>
      <c r="G336" s="31"/>
      <c r="H336" s="29" t="s">
        <v>53</v>
      </c>
    </row>
    <row r="337" spans="1:8">
      <c r="A337" s="29">
        <v>1362</v>
      </c>
      <c r="B337" s="29" t="s">
        <v>393</v>
      </c>
      <c r="C337" s="30">
        <v>500</v>
      </c>
      <c r="D337" s="30">
        <v>1.2999999999999999E-3</v>
      </c>
      <c r="E337" s="30">
        <v>384000</v>
      </c>
      <c r="F337" s="29" t="s">
        <v>61</v>
      </c>
      <c r="G337" s="31"/>
      <c r="H337" s="29" t="s">
        <v>53</v>
      </c>
    </row>
    <row r="338" spans="1:8">
      <c r="A338" s="29">
        <v>1363</v>
      </c>
      <c r="B338" s="29" t="s">
        <v>394</v>
      </c>
      <c r="C338" s="30">
        <v>1400</v>
      </c>
      <c r="D338" s="30">
        <v>1.5100000000000001E-2</v>
      </c>
      <c r="E338" s="30">
        <v>92900</v>
      </c>
      <c r="F338" s="29" t="s">
        <v>61</v>
      </c>
      <c r="G338" s="31"/>
      <c r="H338" s="29" t="s">
        <v>53</v>
      </c>
    </row>
    <row r="339" spans="1:8">
      <c r="A339" s="29">
        <v>1364</v>
      </c>
      <c r="B339" s="29" t="s">
        <v>395</v>
      </c>
      <c r="C339" s="30">
        <v>480</v>
      </c>
      <c r="D339" s="30">
        <v>4.2399999999999998E-3</v>
      </c>
      <c r="E339" s="30">
        <v>113000</v>
      </c>
      <c r="F339" s="29" t="s">
        <v>61</v>
      </c>
      <c r="G339" s="31"/>
      <c r="H339" s="29" t="s">
        <v>53</v>
      </c>
    </row>
    <row r="340" spans="1:8">
      <c r="A340" s="29">
        <v>1365</v>
      </c>
      <c r="B340" s="29" t="s">
        <v>396</v>
      </c>
      <c r="C340" s="30">
        <v>3000</v>
      </c>
      <c r="D340" s="30">
        <v>1.99</v>
      </c>
      <c r="E340" s="30">
        <v>1510</v>
      </c>
      <c r="F340" s="29" t="s">
        <v>52</v>
      </c>
      <c r="G340" s="31"/>
      <c r="H340" s="29" t="s">
        <v>53</v>
      </c>
    </row>
    <row r="341" spans="1:8">
      <c r="A341" s="29">
        <v>1366</v>
      </c>
      <c r="B341" s="29" t="s">
        <v>397</v>
      </c>
      <c r="C341" s="30">
        <v>1040</v>
      </c>
      <c r="D341" s="30">
        <v>1.67</v>
      </c>
      <c r="E341" s="30">
        <v>621</v>
      </c>
      <c r="F341" s="29" t="s">
        <v>55</v>
      </c>
      <c r="G341" s="31"/>
      <c r="H341" s="29" t="s">
        <v>53</v>
      </c>
    </row>
    <row r="342" spans="1:8">
      <c r="A342" s="29">
        <v>1367</v>
      </c>
      <c r="B342" s="29" t="s">
        <v>398</v>
      </c>
      <c r="C342" s="30">
        <v>1300</v>
      </c>
      <c r="D342" s="30">
        <v>0.246</v>
      </c>
      <c r="E342" s="30">
        <v>5290</v>
      </c>
      <c r="F342" s="29" t="s">
        <v>52</v>
      </c>
      <c r="G342" s="31"/>
      <c r="H342" s="29" t="s">
        <v>53</v>
      </c>
    </row>
    <row r="343" spans="1:8">
      <c r="A343" s="29">
        <v>1368</v>
      </c>
      <c r="B343" s="29" t="s">
        <v>399</v>
      </c>
      <c r="C343" s="30">
        <v>52</v>
      </c>
      <c r="D343" s="30">
        <v>921000000</v>
      </c>
      <c r="E343" s="30">
        <v>5.6500000000000003E-8</v>
      </c>
      <c r="F343" s="29" t="s">
        <v>55</v>
      </c>
      <c r="G343" s="31"/>
      <c r="H343" s="29" t="s">
        <v>53</v>
      </c>
    </row>
    <row r="344" spans="1:8">
      <c r="A344" s="29">
        <v>1369</v>
      </c>
      <c r="B344" s="29" t="s">
        <v>400</v>
      </c>
      <c r="C344" s="30">
        <v>200000</v>
      </c>
      <c r="D344" s="30">
        <v>4.1300000000000003E-2</v>
      </c>
      <c r="E344" s="30">
        <v>4840000</v>
      </c>
      <c r="F344" s="29" t="s">
        <v>55</v>
      </c>
      <c r="G344" s="31"/>
      <c r="H344" s="29" t="s">
        <v>53</v>
      </c>
    </row>
    <row r="345" spans="1:8">
      <c r="A345" s="29">
        <v>1370</v>
      </c>
      <c r="B345" s="29" t="s">
        <v>401</v>
      </c>
      <c r="C345" s="30">
        <v>3400</v>
      </c>
      <c r="D345" s="30">
        <v>3.09E-2</v>
      </c>
      <c r="E345" s="30">
        <v>110000</v>
      </c>
      <c r="F345" s="29" t="s">
        <v>52</v>
      </c>
      <c r="G345" s="31"/>
      <c r="H345" s="29" t="s">
        <v>53</v>
      </c>
    </row>
    <row r="346" spans="1:8">
      <c r="A346" s="29">
        <v>1371</v>
      </c>
      <c r="B346" s="29" t="s">
        <v>402</v>
      </c>
      <c r="C346" s="30">
        <v>440</v>
      </c>
      <c r="D346" s="30">
        <v>9.6000000000000002E-2</v>
      </c>
      <c r="E346" s="30">
        <v>4590</v>
      </c>
      <c r="F346" s="29" t="s">
        <v>52</v>
      </c>
      <c r="G346" s="31"/>
      <c r="H346" s="29" t="s">
        <v>53</v>
      </c>
    </row>
    <row r="347" spans="1:8">
      <c r="A347" s="29">
        <v>1372</v>
      </c>
      <c r="B347" s="29" t="s">
        <v>403</v>
      </c>
      <c r="C347" s="30">
        <v>260000</v>
      </c>
      <c r="D347" s="30">
        <v>6.9899999999999997E-3</v>
      </c>
      <c r="E347" s="30">
        <v>37200000</v>
      </c>
      <c r="F347" s="29" t="s">
        <v>61</v>
      </c>
      <c r="G347" s="31"/>
      <c r="H347" s="29" t="s">
        <v>53</v>
      </c>
    </row>
    <row r="348" spans="1:8">
      <c r="A348" s="29">
        <v>1373</v>
      </c>
      <c r="B348" s="29" t="s">
        <v>404</v>
      </c>
      <c r="C348" s="30">
        <v>720000</v>
      </c>
      <c r="D348" s="30">
        <v>1.55E-2</v>
      </c>
      <c r="E348" s="30">
        <v>46500000</v>
      </c>
      <c r="F348" s="29" t="s">
        <v>61</v>
      </c>
      <c r="G348" s="31"/>
      <c r="H348" s="29" t="s">
        <v>53</v>
      </c>
    </row>
    <row r="349" spans="1:8">
      <c r="A349" s="29">
        <v>1374</v>
      </c>
      <c r="B349" s="29" t="s">
        <v>405</v>
      </c>
      <c r="C349" s="30">
        <v>102000</v>
      </c>
      <c r="D349" s="30">
        <v>2.6700000000000002E-2</v>
      </c>
      <c r="E349" s="30">
        <v>3820000</v>
      </c>
      <c r="F349" s="29" t="s">
        <v>61</v>
      </c>
      <c r="G349" s="31"/>
      <c r="H349" s="29" t="s">
        <v>53</v>
      </c>
    </row>
    <row r="350" spans="1:8">
      <c r="A350" s="29">
        <v>1375</v>
      </c>
      <c r="B350" s="29" t="s">
        <v>406</v>
      </c>
      <c r="C350" s="30">
        <v>10400</v>
      </c>
      <c r="D350" s="30">
        <v>4.4299999999999999E-3</v>
      </c>
      <c r="E350" s="30">
        <v>2350000</v>
      </c>
      <c r="F350" s="29" t="s">
        <v>55</v>
      </c>
      <c r="G350" s="31"/>
      <c r="H350" s="29" t="s">
        <v>53</v>
      </c>
    </row>
    <row r="351" spans="1:8">
      <c r="A351" s="29">
        <v>1376</v>
      </c>
      <c r="B351" s="29" t="s">
        <v>407</v>
      </c>
      <c r="C351" s="30">
        <v>32</v>
      </c>
      <c r="D351" s="30">
        <v>3.48E-3</v>
      </c>
      <c r="E351" s="30">
        <v>9210</v>
      </c>
      <c r="F351" s="29" t="s">
        <v>55</v>
      </c>
      <c r="G351" s="31"/>
      <c r="H351" s="29" t="s">
        <v>53</v>
      </c>
    </row>
    <row r="352" spans="1:8">
      <c r="A352" s="29">
        <v>1377</v>
      </c>
      <c r="B352" s="29" t="s">
        <v>408</v>
      </c>
      <c r="C352" s="30">
        <v>740</v>
      </c>
      <c r="D352" s="30">
        <v>1.3799999999999999E-4</v>
      </c>
      <c r="E352" s="30">
        <v>5350000</v>
      </c>
      <c r="F352" s="29" t="s">
        <v>61</v>
      </c>
      <c r="G352" s="31"/>
      <c r="H352" s="29" t="s">
        <v>53</v>
      </c>
    </row>
    <row r="353" spans="1:8">
      <c r="A353" s="29">
        <v>1378</v>
      </c>
      <c r="B353" s="29" t="s">
        <v>409</v>
      </c>
      <c r="C353" s="30">
        <v>520000</v>
      </c>
      <c r="D353" s="30">
        <v>6.5199999999999998E-3</v>
      </c>
      <c r="E353" s="30">
        <v>79800000</v>
      </c>
      <c r="F353" s="29" t="s">
        <v>55</v>
      </c>
      <c r="G353" s="31"/>
      <c r="H353" s="29" t="s">
        <v>53</v>
      </c>
    </row>
    <row r="354" spans="1:8">
      <c r="A354" s="29">
        <v>1379</v>
      </c>
      <c r="B354" s="29" t="s">
        <v>410</v>
      </c>
      <c r="C354" s="30">
        <v>340</v>
      </c>
      <c r="D354" s="30">
        <v>7.6000000000000004E-4</v>
      </c>
      <c r="E354" s="30">
        <v>449000</v>
      </c>
      <c r="F354" s="29" t="s">
        <v>61</v>
      </c>
      <c r="G354" s="31"/>
      <c r="H354" s="29" t="s">
        <v>53</v>
      </c>
    </row>
    <row r="355" spans="1:8">
      <c r="A355" s="29">
        <v>1380</v>
      </c>
      <c r="B355" s="29" t="s">
        <v>411</v>
      </c>
      <c r="C355" s="30">
        <v>24000</v>
      </c>
      <c r="D355" s="30">
        <v>1.3999999999999999E-4</v>
      </c>
      <c r="E355" s="30">
        <v>171000000</v>
      </c>
      <c r="F355" s="29" t="s">
        <v>61</v>
      </c>
      <c r="G355" s="31"/>
      <c r="H355" s="29" t="s">
        <v>53</v>
      </c>
    </row>
    <row r="356" spans="1:8">
      <c r="A356" s="29">
        <v>1381</v>
      </c>
      <c r="B356" s="29" t="s">
        <v>412</v>
      </c>
      <c r="C356" s="30">
        <v>30000</v>
      </c>
      <c r="D356" s="30">
        <v>16400000</v>
      </c>
      <c r="E356" s="30">
        <v>1.82E-3</v>
      </c>
      <c r="F356" s="29" t="s">
        <v>52</v>
      </c>
      <c r="G356" s="31"/>
      <c r="H356" s="29" t="s">
        <v>53</v>
      </c>
    </row>
    <row r="357" spans="1:8">
      <c r="A357" s="29">
        <v>1382</v>
      </c>
      <c r="B357" s="29" t="s">
        <v>413</v>
      </c>
      <c r="C357" s="30">
        <v>880</v>
      </c>
      <c r="D357" s="30">
        <v>0.114</v>
      </c>
      <c r="E357" s="30">
        <v>7740</v>
      </c>
      <c r="F357" s="29" t="s">
        <v>61</v>
      </c>
      <c r="G357" s="31"/>
      <c r="H357" s="29" t="s">
        <v>53</v>
      </c>
    </row>
    <row r="358" spans="1:8">
      <c r="A358" s="29">
        <v>1383</v>
      </c>
      <c r="B358" s="29" t="s">
        <v>414</v>
      </c>
      <c r="C358" s="30">
        <v>2800</v>
      </c>
      <c r="D358" s="30">
        <v>1.2899999999999999E-4</v>
      </c>
      <c r="E358" s="30">
        <v>21700000</v>
      </c>
      <c r="F358" s="29" t="s">
        <v>61</v>
      </c>
      <c r="G358" s="31"/>
      <c r="H358" s="29" t="s">
        <v>53</v>
      </c>
    </row>
    <row r="359" spans="1:8">
      <c r="A359" s="29">
        <v>1384</v>
      </c>
      <c r="B359" s="29" t="s">
        <v>415</v>
      </c>
      <c r="C359" s="30">
        <v>90000</v>
      </c>
      <c r="D359" s="30">
        <v>7.0699999999999995E-4</v>
      </c>
      <c r="E359" s="30">
        <v>127000000</v>
      </c>
      <c r="F359" s="29" t="s">
        <v>61</v>
      </c>
      <c r="G359" s="31"/>
      <c r="H359" s="29" t="s">
        <v>53</v>
      </c>
    </row>
    <row r="360" spans="1:8">
      <c r="A360" s="29">
        <v>1385</v>
      </c>
      <c r="B360" s="29" t="s">
        <v>416</v>
      </c>
      <c r="C360" s="30">
        <v>2800</v>
      </c>
      <c r="D360" s="30">
        <v>4.5600000000000003E-4</v>
      </c>
      <c r="E360" s="30">
        <v>6140000</v>
      </c>
      <c r="F360" s="29" t="s">
        <v>61</v>
      </c>
      <c r="G360" s="31"/>
      <c r="H360" s="29" t="s">
        <v>53</v>
      </c>
    </row>
    <row r="361" spans="1:8">
      <c r="A361" s="29">
        <v>1386</v>
      </c>
      <c r="B361" s="29" t="s">
        <v>417</v>
      </c>
      <c r="C361" s="30">
        <v>2000</v>
      </c>
      <c r="D361" s="30">
        <v>1820</v>
      </c>
      <c r="E361" s="30">
        <v>1.1000000000000001</v>
      </c>
      <c r="F361" s="29" t="s">
        <v>55</v>
      </c>
      <c r="G361" s="31"/>
      <c r="H361" s="29" t="s">
        <v>53</v>
      </c>
    </row>
    <row r="362" spans="1:8">
      <c r="A362" s="29">
        <v>1387</v>
      </c>
      <c r="B362" s="29" t="s">
        <v>418</v>
      </c>
      <c r="C362" s="30">
        <v>840</v>
      </c>
      <c r="D362" s="30">
        <v>1.7100000000000001E-4</v>
      </c>
      <c r="E362" s="30">
        <v>4920000</v>
      </c>
      <c r="F362" s="29" t="s">
        <v>61</v>
      </c>
      <c r="G362" s="31"/>
      <c r="H362" s="29" t="s">
        <v>53</v>
      </c>
    </row>
    <row r="363" spans="1:8">
      <c r="A363" s="29">
        <v>1388</v>
      </c>
      <c r="B363" s="29" t="s">
        <v>419</v>
      </c>
      <c r="C363" s="30">
        <v>3400</v>
      </c>
      <c r="D363" s="30">
        <v>7.1000000000000004E-3</v>
      </c>
      <c r="E363" s="30">
        <v>480000</v>
      </c>
      <c r="F363" s="29" t="s">
        <v>420</v>
      </c>
      <c r="G363" s="31"/>
      <c r="H363" s="29" t="s">
        <v>53</v>
      </c>
    </row>
    <row r="364" spans="1:8">
      <c r="A364" s="29">
        <v>1389</v>
      </c>
      <c r="B364" s="29" t="s">
        <v>421</v>
      </c>
      <c r="C364" s="30">
        <v>240</v>
      </c>
      <c r="D364" s="30">
        <v>3.7999999999999999E-2</v>
      </c>
      <c r="E364" s="30">
        <v>6250</v>
      </c>
      <c r="F364" s="29" t="s">
        <v>52</v>
      </c>
      <c r="G364" s="31"/>
      <c r="H364" s="29" t="s">
        <v>53</v>
      </c>
    </row>
    <row r="365" spans="1:8">
      <c r="A365" s="29">
        <v>1390</v>
      </c>
      <c r="B365" s="29" t="s">
        <v>422</v>
      </c>
      <c r="C365" s="30">
        <v>300</v>
      </c>
      <c r="D365" s="30">
        <v>3.4499999999999998E-5</v>
      </c>
      <c r="E365" s="30">
        <v>8700000</v>
      </c>
      <c r="F365" s="29" t="s">
        <v>61</v>
      </c>
      <c r="G365" s="31"/>
      <c r="H365" s="29" t="s">
        <v>53</v>
      </c>
    </row>
    <row r="366" spans="1:8">
      <c r="A366" s="29">
        <v>1391</v>
      </c>
      <c r="B366" s="29" t="s">
        <v>423</v>
      </c>
      <c r="C366" s="30">
        <v>15800</v>
      </c>
      <c r="D366" s="30">
        <v>1.06E-4</v>
      </c>
      <c r="E366" s="30">
        <v>149000000</v>
      </c>
      <c r="F366" s="29" t="s">
        <v>61</v>
      </c>
      <c r="G366" s="31"/>
      <c r="H366" s="29" t="s">
        <v>53</v>
      </c>
    </row>
    <row r="367" spans="1:8">
      <c r="A367" s="29">
        <v>1392</v>
      </c>
      <c r="B367" s="29" t="s">
        <v>424</v>
      </c>
      <c r="C367" s="30">
        <v>6000</v>
      </c>
      <c r="D367" s="30">
        <v>1.8699999999999999E-4</v>
      </c>
      <c r="E367" s="30">
        <v>32000000</v>
      </c>
      <c r="F367" s="29" t="s">
        <v>61</v>
      </c>
      <c r="G367" s="29">
        <v>66</v>
      </c>
      <c r="H367" s="29" t="s">
        <v>341</v>
      </c>
    </row>
    <row r="368" spans="1:8">
      <c r="A368" s="29">
        <v>1393</v>
      </c>
      <c r="B368" s="29" t="s">
        <v>424</v>
      </c>
      <c r="C368" s="30">
        <v>16200</v>
      </c>
      <c r="D368" s="30">
        <v>9.3499999999999996E-4</v>
      </c>
      <c r="E368" s="30">
        <v>17300000</v>
      </c>
      <c r="F368" s="29" t="s">
        <v>61</v>
      </c>
      <c r="G368" s="29">
        <v>122</v>
      </c>
      <c r="H368" s="29" t="s">
        <v>341</v>
      </c>
    </row>
    <row r="369" spans="1:8">
      <c r="A369" s="29">
        <v>1394</v>
      </c>
      <c r="B369" s="29" t="s">
        <v>425</v>
      </c>
      <c r="C369" s="30">
        <v>300</v>
      </c>
      <c r="D369" s="30">
        <v>1.26E-4</v>
      </c>
      <c r="E369" s="30">
        <v>2390000</v>
      </c>
      <c r="F369" s="29" t="s">
        <v>61</v>
      </c>
      <c r="G369" s="31"/>
      <c r="H369" s="29" t="s">
        <v>53</v>
      </c>
    </row>
    <row r="370" spans="1:8">
      <c r="A370" s="29">
        <v>1395</v>
      </c>
      <c r="B370" s="29" t="s">
        <v>426</v>
      </c>
      <c r="C370" s="30">
        <v>2000</v>
      </c>
      <c r="D370" s="30">
        <v>7.07</v>
      </c>
      <c r="E370" s="30">
        <v>283</v>
      </c>
      <c r="F370" s="29" t="s">
        <v>55</v>
      </c>
      <c r="G370" s="31"/>
      <c r="H370" s="29" t="s">
        <v>53</v>
      </c>
    </row>
    <row r="371" spans="1:8">
      <c r="A371" s="29">
        <v>1396</v>
      </c>
      <c r="B371" s="29" t="s">
        <v>427</v>
      </c>
      <c r="C371" s="30">
        <v>200</v>
      </c>
      <c r="D371" s="30">
        <v>1100</v>
      </c>
      <c r="E371" s="30">
        <v>0.187</v>
      </c>
      <c r="F371" s="29" t="s">
        <v>55</v>
      </c>
      <c r="G371" s="31"/>
      <c r="H371" s="29" t="s">
        <v>53</v>
      </c>
    </row>
    <row r="372" spans="1:8">
      <c r="A372" s="29">
        <v>1397</v>
      </c>
      <c r="B372" s="29" t="s">
        <v>428</v>
      </c>
      <c r="C372" s="30">
        <v>960</v>
      </c>
      <c r="D372" s="30">
        <v>2.4500000000000001E-2</v>
      </c>
      <c r="E372" s="30">
        <v>39100</v>
      </c>
      <c r="F372" s="29" t="s">
        <v>61</v>
      </c>
      <c r="G372" s="31"/>
      <c r="H372" s="29" t="s">
        <v>53</v>
      </c>
    </row>
    <row r="373" spans="1:8">
      <c r="A373" s="29">
        <v>1398</v>
      </c>
      <c r="B373" s="29" t="s">
        <v>429</v>
      </c>
      <c r="C373" s="30">
        <v>5600</v>
      </c>
      <c r="D373" s="30">
        <v>1.47E-2</v>
      </c>
      <c r="E373" s="30">
        <v>381000</v>
      </c>
      <c r="F373" s="29" t="s">
        <v>52</v>
      </c>
      <c r="G373" s="31"/>
      <c r="H373" s="29" t="s">
        <v>53</v>
      </c>
    </row>
    <row r="374" spans="1:8">
      <c r="A374" s="29">
        <v>1399</v>
      </c>
      <c r="B374" s="29" t="s">
        <v>430</v>
      </c>
      <c r="C374" s="30">
        <v>440</v>
      </c>
      <c r="D374" s="30">
        <v>3.1500000000000001E-4</v>
      </c>
      <c r="E374" s="30">
        <v>1400000</v>
      </c>
      <c r="F374" s="29" t="s">
        <v>61</v>
      </c>
      <c r="G374" s="31"/>
      <c r="H374" s="29" t="s">
        <v>53</v>
      </c>
    </row>
    <row r="375" spans="1:8">
      <c r="A375" s="29">
        <v>1400</v>
      </c>
      <c r="B375" s="29" t="s">
        <v>431</v>
      </c>
      <c r="C375" s="30">
        <v>14800</v>
      </c>
      <c r="D375" s="30">
        <v>5.5000000000000003E-4</v>
      </c>
      <c r="E375" s="30">
        <v>26900000</v>
      </c>
      <c r="F375" s="29" t="s">
        <v>61</v>
      </c>
      <c r="G375" s="31"/>
      <c r="H375" s="29" t="s">
        <v>53</v>
      </c>
    </row>
    <row r="376" spans="1:8">
      <c r="A376" s="29">
        <v>1401</v>
      </c>
      <c r="B376" s="29" t="s">
        <v>432</v>
      </c>
      <c r="C376" s="30">
        <v>520000</v>
      </c>
      <c r="D376" s="30">
        <v>1.4E-5</v>
      </c>
      <c r="E376" s="30">
        <v>37300000000</v>
      </c>
      <c r="F376" s="29" t="s">
        <v>55</v>
      </c>
      <c r="G376" s="31"/>
      <c r="H376" s="29" t="s">
        <v>53</v>
      </c>
    </row>
    <row r="377" spans="1:8">
      <c r="A377" s="29">
        <v>1402</v>
      </c>
      <c r="B377" s="29" t="s">
        <v>433</v>
      </c>
      <c r="C377" s="30">
        <v>102000</v>
      </c>
      <c r="D377" s="30">
        <v>3.7399999999999998E-3</v>
      </c>
      <c r="E377" s="30">
        <v>27300000</v>
      </c>
      <c r="F377" s="29" t="s">
        <v>61</v>
      </c>
      <c r="G377" s="31"/>
      <c r="H377" s="29" t="s">
        <v>53</v>
      </c>
    </row>
    <row r="378" spans="1:8">
      <c r="A378" s="29">
        <v>1403</v>
      </c>
      <c r="B378" s="29" t="s">
        <v>434</v>
      </c>
      <c r="C378" s="30">
        <v>52000</v>
      </c>
      <c r="D378" s="30">
        <v>1.15E-2</v>
      </c>
      <c r="E378" s="30">
        <v>4510000</v>
      </c>
      <c r="F378" s="29" t="s">
        <v>55</v>
      </c>
      <c r="G378" s="31"/>
      <c r="H378" s="29" t="s">
        <v>53</v>
      </c>
    </row>
    <row r="379" spans="1:8">
      <c r="A379" s="29">
        <v>1404</v>
      </c>
      <c r="B379" s="29" t="s">
        <v>435</v>
      </c>
      <c r="C379" s="30">
        <v>260000</v>
      </c>
      <c r="D379" s="30">
        <v>5.7099999999999998E-3</v>
      </c>
      <c r="E379" s="30">
        <v>45600000</v>
      </c>
      <c r="F379" s="29" t="s">
        <v>61</v>
      </c>
      <c r="G379" s="31"/>
      <c r="H379" s="29" t="s">
        <v>53</v>
      </c>
    </row>
    <row r="380" spans="1:8">
      <c r="A380" s="29">
        <v>1405</v>
      </c>
      <c r="B380" s="29" t="s">
        <v>436</v>
      </c>
      <c r="C380" s="30">
        <v>2200</v>
      </c>
      <c r="D380" s="30">
        <v>5.3700000000000004E-4</v>
      </c>
      <c r="E380" s="30">
        <v>4100000</v>
      </c>
      <c r="F380" s="29" t="s">
        <v>61</v>
      </c>
      <c r="G380" s="31"/>
      <c r="H380" s="29" t="s">
        <v>53</v>
      </c>
    </row>
    <row r="381" spans="1:8">
      <c r="A381" s="29">
        <v>1406</v>
      </c>
      <c r="B381" s="29" t="s">
        <v>437</v>
      </c>
      <c r="C381" s="30">
        <v>240000</v>
      </c>
      <c r="D381" s="30">
        <v>2.69E-2</v>
      </c>
      <c r="E381" s="30">
        <v>8930000</v>
      </c>
      <c r="F381" s="29" t="s">
        <v>61</v>
      </c>
      <c r="G381" s="31"/>
      <c r="H381" s="29" t="s">
        <v>53</v>
      </c>
    </row>
    <row r="382" spans="1:8">
      <c r="A382" s="29">
        <v>1407</v>
      </c>
      <c r="B382" s="29" t="s">
        <v>438</v>
      </c>
      <c r="C382" s="30">
        <v>1280</v>
      </c>
      <c r="D382" s="30">
        <v>1.5800000000000002E-2</v>
      </c>
      <c r="E382" s="30">
        <v>80900</v>
      </c>
      <c r="F382" s="29" t="s">
        <v>52</v>
      </c>
      <c r="G382" s="31"/>
      <c r="H382" s="29" t="s">
        <v>53</v>
      </c>
    </row>
    <row r="383" spans="1:8">
      <c r="A383" s="29">
        <v>1408</v>
      </c>
      <c r="B383" s="29" t="s">
        <v>439</v>
      </c>
      <c r="C383" s="30">
        <v>15600</v>
      </c>
      <c r="D383" s="30">
        <v>1.2800000000000001E-3</v>
      </c>
      <c r="E383" s="30">
        <v>12200000</v>
      </c>
      <c r="F383" s="29" t="s">
        <v>61</v>
      </c>
      <c r="G383" s="31"/>
      <c r="H383" s="29" t="s">
        <v>53</v>
      </c>
    </row>
    <row r="384" spans="1:8">
      <c r="A384" s="29">
        <v>1409</v>
      </c>
      <c r="B384" s="29" t="s">
        <v>440</v>
      </c>
      <c r="C384" s="30">
        <v>94000</v>
      </c>
      <c r="D384" s="30">
        <v>9.3899999999999995E-4</v>
      </c>
      <c r="E384" s="30">
        <v>100000000</v>
      </c>
      <c r="F384" s="29" t="s">
        <v>61</v>
      </c>
      <c r="G384" s="31"/>
      <c r="H384" s="29" t="s">
        <v>53</v>
      </c>
    </row>
    <row r="385" spans="1:8">
      <c r="A385" s="29">
        <v>1410</v>
      </c>
      <c r="B385" s="29" t="s">
        <v>441</v>
      </c>
      <c r="C385" s="30">
        <v>460</v>
      </c>
      <c r="D385" s="30">
        <v>1.1999999999999999E-3</v>
      </c>
      <c r="E385" s="30">
        <v>382000</v>
      </c>
      <c r="F385" s="29" t="s">
        <v>61</v>
      </c>
      <c r="G385" s="31"/>
      <c r="H385" s="29" t="s">
        <v>53</v>
      </c>
    </row>
    <row r="386" spans="1:8">
      <c r="A386" s="29">
        <v>1411</v>
      </c>
      <c r="B386" s="29" t="s">
        <v>442</v>
      </c>
      <c r="C386" s="30">
        <v>600</v>
      </c>
      <c r="D386" s="30">
        <v>3.9399999999999998E-4</v>
      </c>
      <c r="E386" s="30">
        <v>1520000</v>
      </c>
      <c r="F386" s="29" t="s">
        <v>61</v>
      </c>
      <c r="G386" s="31"/>
      <c r="H386" s="29" t="s">
        <v>53</v>
      </c>
    </row>
    <row r="387" spans="1:8">
      <c r="A387" s="29">
        <v>1412</v>
      </c>
      <c r="B387" s="29" t="s">
        <v>443</v>
      </c>
      <c r="C387" s="30">
        <v>11800</v>
      </c>
      <c r="D387" s="30">
        <v>146000</v>
      </c>
      <c r="E387" s="30">
        <v>8.0799999999999997E-2</v>
      </c>
      <c r="F387" s="29" t="s">
        <v>52</v>
      </c>
      <c r="G387" s="31"/>
      <c r="H387" s="29" t="s">
        <v>53</v>
      </c>
    </row>
    <row r="388" spans="1:8">
      <c r="A388" s="29">
        <v>1413</v>
      </c>
      <c r="B388" s="29" t="s">
        <v>444</v>
      </c>
      <c r="C388" s="30">
        <v>5400</v>
      </c>
      <c r="D388" s="30">
        <v>95</v>
      </c>
      <c r="E388" s="30">
        <v>59.1</v>
      </c>
      <c r="F388" s="29" t="s">
        <v>52</v>
      </c>
      <c r="G388" s="31"/>
      <c r="H388" s="29" t="s">
        <v>53</v>
      </c>
    </row>
    <row r="389" spans="1:8">
      <c r="A389" s="29">
        <v>1414</v>
      </c>
      <c r="B389" s="29" t="s">
        <v>445</v>
      </c>
      <c r="C389" s="30">
        <v>9000</v>
      </c>
      <c r="D389" s="30">
        <v>4.6999999999999999E-4</v>
      </c>
      <c r="E389" s="30">
        <v>19100000</v>
      </c>
      <c r="F389" s="29" t="s">
        <v>61</v>
      </c>
      <c r="G389" s="31"/>
      <c r="H389" s="29" t="s">
        <v>53</v>
      </c>
    </row>
    <row r="390" spans="1:8">
      <c r="A390" s="29">
        <v>1415</v>
      </c>
      <c r="B390" s="29" t="s">
        <v>446</v>
      </c>
      <c r="C390" s="30">
        <v>1620</v>
      </c>
      <c r="D390" s="30">
        <v>1.8600000000000001E-3</v>
      </c>
      <c r="E390" s="30">
        <v>870000</v>
      </c>
      <c r="F390" s="29" t="s">
        <v>52</v>
      </c>
      <c r="G390" s="31"/>
      <c r="H390" s="29" t="s">
        <v>53</v>
      </c>
    </row>
    <row r="391" spans="1:8">
      <c r="A391" s="29">
        <v>1416</v>
      </c>
      <c r="B391" s="29" t="s">
        <v>447</v>
      </c>
      <c r="C391" s="30">
        <v>50000</v>
      </c>
      <c r="D391" s="30">
        <v>9.0700000000000004E-4</v>
      </c>
      <c r="E391" s="30">
        <v>55100000</v>
      </c>
      <c r="F391" s="29" t="s">
        <v>61</v>
      </c>
      <c r="G391" s="31"/>
      <c r="H391" s="29" t="s">
        <v>53</v>
      </c>
    </row>
    <row r="392" spans="1:8">
      <c r="A392" s="29">
        <v>1417</v>
      </c>
      <c r="B392" s="29" t="s">
        <v>448</v>
      </c>
      <c r="C392" s="30">
        <v>3000000</v>
      </c>
      <c r="D392" s="30">
        <v>0.13500000000000001</v>
      </c>
      <c r="E392" s="30">
        <v>22300000</v>
      </c>
      <c r="F392" s="29" t="s">
        <v>61</v>
      </c>
      <c r="G392" s="31"/>
      <c r="H392" s="29" t="s">
        <v>53</v>
      </c>
    </row>
    <row r="393" spans="1:8">
      <c r="A393" s="29">
        <v>1418</v>
      </c>
      <c r="B393" s="29" t="s">
        <v>449</v>
      </c>
      <c r="C393" s="30">
        <v>780</v>
      </c>
      <c r="D393" s="30">
        <v>6.1500000000000001E-3</v>
      </c>
      <c r="E393" s="30">
        <v>127000</v>
      </c>
      <c r="F393" s="29" t="s">
        <v>61</v>
      </c>
      <c r="G393" s="31"/>
      <c r="H393" s="29" t="s">
        <v>53</v>
      </c>
    </row>
    <row r="394" spans="1:8">
      <c r="A394" s="29">
        <v>1419</v>
      </c>
      <c r="B394" s="29" t="s">
        <v>450</v>
      </c>
      <c r="C394" s="30">
        <v>62000</v>
      </c>
      <c r="D394" s="30">
        <v>44.2</v>
      </c>
      <c r="E394" s="30">
        <v>1400</v>
      </c>
      <c r="F394" s="29" t="s">
        <v>52</v>
      </c>
      <c r="G394" s="31"/>
      <c r="H394" s="29" t="s">
        <v>53</v>
      </c>
    </row>
    <row r="395" spans="1:8">
      <c r="A395" s="29">
        <v>1420</v>
      </c>
      <c r="B395" s="29" t="s">
        <v>451</v>
      </c>
      <c r="C395" s="30">
        <v>2.4</v>
      </c>
      <c r="D395" s="30">
        <v>190</v>
      </c>
      <c r="E395" s="30">
        <v>1.26E-2</v>
      </c>
      <c r="F395" s="29" t="s">
        <v>52</v>
      </c>
      <c r="G395" s="29">
        <v>120000</v>
      </c>
      <c r="H395" s="29" t="s">
        <v>245</v>
      </c>
    </row>
    <row r="396" spans="1:8">
      <c r="A396" s="29">
        <v>1421</v>
      </c>
      <c r="B396" s="29" t="s">
        <v>451</v>
      </c>
      <c r="C396" s="30">
        <v>4200</v>
      </c>
      <c r="D396" s="30">
        <v>7.11E-3</v>
      </c>
      <c r="E396" s="30">
        <v>590000</v>
      </c>
      <c r="F396" s="29" t="s">
        <v>55</v>
      </c>
      <c r="G396" s="29">
        <v>22.5</v>
      </c>
      <c r="H396" s="29" t="s">
        <v>244</v>
      </c>
    </row>
    <row r="397" spans="1:8">
      <c r="A397" s="29">
        <v>1422</v>
      </c>
      <c r="B397" s="29" t="s">
        <v>452</v>
      </c>
      <c r="C397" s="30">
        <v>0.42</v>
      </c>
      <c r="D397" s="30">
        <v>600</v>
      </c>
      <c r="E397" s="30">
        <v>7.0500000000000001E-4</v>
      </c>
      <c r="F397" s="29" t="s">
        <v>52</v>
      </c>
      <c r="G397" s="31"/>
      <c r="H397" s="29" t="s">
        <v>53</v>
      </c>
    </row>
    <row r="398" spans="1:8">
      <c r="A398" s="29">
        <v>1423</v>
      </c>
      <c r="B398" s="29" t="s">
        <v>453</v>
      </c>
      <c r="C398" s="30">
        <v>1300</v>
      </c>
      <c r="D398" s="30">
        <v>5.0000000000000001E-3</v>
      </c>
      <c r="E398" s="30">
        <v>259000</v>
      </c>
      <c r="F398" s="29" t="s">
        <v>61</v>
      </c>
      <c r="G398" s="31"/>
      <c r="H398" s="29" t="s">
        <v>53</v>
      </c>
    </row>
    <row r="399" spans="1:8">
      <c r="A399" s="29">
        <v>1424</v>
      </c>
      <c r="B399" s="29" t="s">
        <v>454</v>
      </c>
      <c r="C399" s="30">
        <v>7800</v>
      </c>
      <c r="D399" s="30">
        <v>3.3599999999999998E-2</v>
      </c>
      <c r="E399" s="30">
        <v>232000</v>
      </c>
      <c r="F399" s="29" t="s">
        <v>61</v>
      </c>
      <c r="G399" s="31"/>
      <c r="H399" s="29" t="s">
        <v>53</v>
      </c>
    </row>
    <row r="400" spans="1:8">
      <c r="A400" s="29">
        <v>1425</v>
      </c>
      <c r="B400" s="29" t="s">
        <v>455</v>
      </c>
      <c r="C400" s="30">
        <v>10800</v>
      </c>
      <c r="D400" s="30">
        <v>8.9599999999999999E-4</v>
      </c>
      <c r="E400" s="30">
        <v>12100000</v>
      </c>
      <c r="F400" s="29" t="s">
        <v>61</v>
      </c>
      <c r="G400" s="31"/>
      <c r="H400" s="29" t="s">
        <v>53</v>
      </c>
    </row>
    <row r="401" spans="1:8">
      <c r="A401" s="29">
        <v>1426</v>
      </c>
      <c r="B401" s="29" t="s">
        <v>456</v>
      </c>
      <c r="C401" s="30">
        <v>4200000</v>
      </c>
      <c r="D401" s="30">
        <v>8.8400000000000006E-2</v>
      </c>
      <c r="E401" s="30">
        <v>47500000</v>
      </c>
      <c r="F401" s="29" t="s">
        <v>55</v>
      </c>
      <c r="G401" s="31"/>
      <c r="H401" s="29" t="s">
        <v>53</v>
      </c>
    </row>
    <row r="402" spans="1:8">
      <c r="A402" s="29">
        <v>1427</v>
      </c>
      <c r="B402" s="29" t="s">
        <v>457</v>
      </c>
      <c r="C402" s="30">
        <v>8800</v>
      </c>
      <c r="D402" s="30">
        <v>8.8900000000000003E-4</v>
      </c>
      <c r="E402" s="30">
        <v>9900000</v>
      </c>
      <c r="F402" s="29" t="s">
        <v>61</v>
      </c>
      <c r="G402" s="31"/>
      <c r="H402" s="29" t="s">
        <v>53</v>
      </c>
    </row>
    <row r="403" spans="1:8">
      <c r="A403" s="29">
        <v>1428</v>
      </c>
      <c r="B403" s="29" t="s">
        <v>458</v>
      </c>
      <c r="C403" s="30">
        <v>2800</v>
      </c>
      <c r="D403" s="30">
        <v>3.5799999999999998E-3</v>
      </c>
      <c r="E403" s="30">
        <v>783000</v>
      </c>
      <c r="F403" s="29" t="s">
        <v>61</v>
      </c>
      <c r="G403" s="31"/>
      <c r="H403" s="29" t="s">
        <v>53</v>
      </c>
    </row>
    <row r="404" spans="1:8">
      <c r="A404" s="29">
        <v>1429</v>
      </c>
      <c r="B404" s="29" t="s">
        <v>459</v>
      </c>
      <c r="C404" s="30">
        <v>1100</v>
      </c>
      <c r="D404" s="30">
        <v>0.14699999999999999</v>
      </c>
      <c r="E404" s="30">
        <v>7510</v>
      </c>
      <c r="F404" s="29" t="s">
        <v>61</v>
      </c>
      <c r="G404" s="31"/>
      <c r="H404" s="29" t="s">
        <v>53</v>
      </c>
    </row>
    <row r="405" spans="1:8">
      <c r="A405" s="29">
        <v>1430</v>
      </c>
      <c r="B405" s="29" t="s">
        <v>460</v>
      </c>
      <c r="C405" s="30">
        <v>2000000</v>
      </c>
      <c r="D405" s="30">
        <v>0.72399999999999998</v>
      </c>
      <c r="E405" s="30">
        <v>2760000</v>
      </c>
      <c r="F405" s="29" t="s">
        <v>55</v>
      </c>
      <c r="G405" s="31"/>
      <c r="H405" s="29" t="s">
        <v>53</v>
      </c>
    </row>
    <row r="406" spans="1:8">
      <c r="A406" s="29">
        <v>1431</v>
      </c>
      <c r="B406" s="29" t="s">
        <v>461</v>
      </c>
      <c r="C406" s="30">
        <v>2200</v>
      </c>
      <c r="D406" s="30">
        <v>4.9599999999999998E-2</v>
      </c>
      <c r="E406" s="30">
        <v>44400</v>
      </c>
      <c r="F406" s="29" t="s">
        <v>52</v>
      </c>
      <c r="G406" s="31"/>
      <c r="H406" s="29" t="s">
        <v>53</v>
      </c>
    </row>
    <row r="407" spans="1:8">
      <c r="A407" s="29">
        <v>1432</v>
      </c>
      <c r="B407" s="29" t="s">
        <v>462</v>
      </c>
      <c r="C407" s="30">
        <v>150000</v>
      </c>
      <c r="D407" s="30">
        <v>0.11899999999999999</v>
      </c>
      <c r="E407" s="30">
        <v>1260000</v>
      </c>
      <c r="F407" s="29" t="s">
        <v>52</v>
      </c>
      <c r="G407" s="31"/>
      <c r="H407" s="29" t="s">
        <v>53</v>
      </c>
    </row>
    <row r="408" spans="1:8">
      <c r="A408" s="29">
        <v>1433</v>
      </c>
      <c r="B408" s="29" t="s">
        <v>463</v>
      </c>
      <c r="C408" s="30">
        <v>13400</v>
      </c>
      <c r="D408" s="30">
        <v>2.4799999999999999E-2</v>
      </c>
      <c r="E408" s="30">
        <v>541000</v>
      </c>
      <c r="F408" s="29" t="s">
        <v>52</v>
      </c>
      <c r="G408" s="31"/>
      <c r="H408" s="29" t="s">
        <v>53</v>
      </c>
    </row>
    <row r="409" spans="1:8">
      <c r="A409" s="29">
        <v>1434</v>
      </c>
      <c r="B409" s="29" t="s">
        <v>464</v>
      </c>
      <c r="C409" s="30">
        <v>82</v>
      </c>
      <c r="D409" s="30">
        <v>0.26700000000000002</v>
      </c>
      <c r="E409" s="30">
        <v>307</v>
      </c>
      <c r="F409" s="29" t="s">
        <v>55</v>
      </c>
      <c r="G409" s="31"/>
      <c r="H409" s="29" t="s">
        <v>53</v>
      </c>
    </row>
    <row r="410" spans="1:8">
      <c r="A410" s="29">
        <v>1435</v>
      </c>
      <c r="B410" s="29" t="s">
        <v>465</v>
      </c>
      <c r="C410" s="30">
        <v>12</v>
      </c>
      <c r="D410" s="30">
        <v>4.1999999999999998E-5</v>
      </c>
      <c r="E410" s="30">
        <v>286000</v>
      </c>
      <c r="F410" s="29" t="s">
        <v>52</v>
      </c>
      <c r="G410" s="31"/>
      <c r="H410" s="29" t="s">
        <v>53</v>
      </c>
    </row>
    <row r="411" spans="1:8">
      <c r="A411" s="29">
        <v>1436</v>
      </c>
      <c r="B411" s="29" t="s">
        <v>466</v>
      </c>
      <c r="C411" s="30">
        <v>94</v>
      </c>
      <c r="D411" s="30">
        <v>5.9999999999999995E-4</v>
      </c>
      <c r="E411" s="30">
        <v>156000</v>
      </c>
      <c r="F411" s="29" t="s">
        <v>52</v>
      </c>
      <c r="G411" s="31"/>
      <c r="H411" s="29" t="s">
        <v>53</v>
      </c>
    </row>
    <row r="412" spans="1:8">
      <c r="A412" s="29">
        <v>1437</v>
      </c>
      <c r="B412" s="29" t="s">
        <v>467</v>
      </c>
      <c r="C412" s="30">
        <v>10400</v>
      </c>
      <c r="D412" s="30">
        <v>4.8099999999999998E-4</v>
      </c>
      <c r="E412" s="30">
        <v>21600000</v>
      </c>
      <c r="F412" s="29" t="s">
        <v>55</v>
      </c>
      <c r="G412" s="31"/>
      <c r="H412" s="29" t="s">
        <v>53</v>
      </c>
    </row>
    <row r="413" spans="1:8">
      <c r="A413" s="29">
        <v>1438</v>
      </c>
      <c r="B413" s="29" t="s">
        <v>468</v>
      </c>
      <c r="C413" s="30">
        <v>1040</v>
      </c>
      <c r="D413" s="30">
        <v>1.66E-3</v>
      </c>
      <c r="E413" s="30">
        <v>625000</v>
      </c>
      <c r="F413" s="29" t="s">
        <v>55</v>
      </c>
      <c r="G413" s="31"/>
      <c r="H413" s="29" t="s">
        <v>53</v>
      </c>
    </row>
    <row r="414" spans="1:8">
      <c r="A414" s="29">
        <v>1439</v>
      </c>
      <c r="B414" s="29" t="s">
        <v>469</v>
      </c>
      <c r="C414" s="30">
        <v>420</v>
      </c>
      <c r="D414" s="30">
        <v>1.29E-2</v>
      </c>
      <c r="E414" s="30">
        <v>32600</v>
      </c>
      <c r="F414" s="29" t="s">
        <v>55</v>
      </c>
      <c r="G414" s="31"/>
      <c r="H414" s="29" t="s">
        <v>53</v>
      </c>
    </row>
    <row r="415" spans="1:8">
      <c r="A415" s="29">
        <v>1440</v>
      </c>
      <c r="B415" s="29" t="s">
        <v>470</v>
      </c>
      <c r="C415" s="30">
        <v>0.2</v>
      </c>
      <c r="D415" s="30">
        <v>4.2300000000000004</v>
      </c>
      <c r="E415" s="30">
        <v>4.7300000000000002E-2</v>
      </c>
      <c r="F415" s="29" t="s">
        <v>55</v>
      </c>
      <c r="G415" s="31"/>
      <c r="H415" s="29" t="s">
        <v>53</v>
      </c>
    </row>
    <row r="416" spans="1:8">
      <c r="A416" s="29">
        <v>1441</v>
      </c>
      <c r="B416" s="29" t="s">
        <v>471</v>
      </c>
      <c r="C416" s="30">
        <v>1020</v>
      </c>
      <c r="D416" s="30">
        <v>2.3700000000000001E-3</v>
      </c>
      <c r="E416" s="30">
        <v>430000</v>
      </c>
      <c r="F416" s="29" t="s">
        <v>61</v>
      </c>
      <c r="G416" s="31"/>
      <c r="H416" s="29" t="s">
        <v>53</v>
      </c>
    </row>
    <row r="417" spans="1:8">
      <c r="A417" s="29">
        <v>1442</v>
      </c>
      <c r="B417" s="29" t="s">
        <v>472</v>
      </c>
      <c r="C417" s="30">
        <v>4600</v>
      </c>
      <c r="D417" s="30">
        <v>0.222</v>
      </c>
      <c r="E417" s="30">
        <v>20800</v>
      </c>
      <c r="F417" s="29" t="s">
        <v>61</v>
      </c>
      <c r="G417" s="31"/>
      <c r="H417" s="29" t="s">
        <v>53</v>
      </c>
    </row>
    <row r="418" spans="1:8">
      <c r="A418" s="29">
        <v>1443</v>
      </c>
      <c r="B418" s="29" t="s">
        <v>473</v>
      </c>
      <c r="C418" s="30">
        <v>1520</v>
      </c>
      <c r="D418" s="30">
        <v>7.6000000000000004E-4</v>
      </c>
      <c r="E418" s="30">
        <v>2000000</v>
      </c>
      <c r="F418" s="29" t="s">
        <v>61</v>
      </c>
      <c r="G418" s="31"/>
      <c r="H418" s="29" t="s">
        <v>53</v>
      </c>
    </row>
    <row r="419" spans="1:8">
      <c r="A419" s="29">
        <v>1444</v>
      </c>
      <c r="B419" s="29" t="s">
        <v>474</v>
      </c>
      <c r="C419" s="30">
        <v>44000</v>
      </c>
      <c r="D419" s="30">
        <v>7.2099999999999996E-4</v>
      </c>
      <c r="E419" s="30">
        <v>61000000</v>
      </c>
      <c r="F419" s="29" t="s">
        <v>61</v>
      </c>
      <c r="G419" s="31"/>
      <c r="H419" s="29" t="s">
        <v>53</v>
      </c>
    </row>
    <row r="420" spans="1:8">
      <c r="A420" s="29">
        <v>1445</v>
      </c>
      <c r="B420" s="29" t="s">
        <v>475</v>
      </c>
      <c r="C420" s="30">
        <v>14600</v>
      </c>
      <c r="D420" s="30">
        <v>2.2100000000000002E-3</v>
      </c>
      <c r="E420" s="30">
        <v>6600000</v>
      </c>
      <c r="F420" s="29" t="s">
        <v>61</v>
      </c>
      <c r="G420" s="31"/>
      <c r="H420" s="29" t="s">
        <v>53</v>
      </c>
    </row>
    <row r="421" spans="1:8">
      <c r="A421" s="29">
        <v>1446</v>
      </c>
      <c r="B421" s="29" t="s">
        <v>476</v>
      </c>
      <c r="C421" s="30">
        <v>10600</v>
      </c>
      <c r="D421" s="30">
        <v>1.01E-3</v>
      </c>
      <c r="E421" s="30">
        <v>10500000</v>
      </c>
      <c r="F421" s="29" t="s">
        <v>61</v>
      </c>
      <c r="G421" s="31"/>
      <c r="H421" s="29" t="s">
        <v>53</v>
      </c>
    </row>
    <row r="422" spans="1:8">
      <c r="A422" s="29">
        <v>1447</v>
      </c>
      <c r="B422" s="29" t="s">
        <v>477</v>
      </c>
      <c r="C422" s="30">
        <v>9400</v>
      </c>
      <c r="D422" s="30">
        <v>1.29E-2</v>
      </c>
      <c r="E422" s="30">
        <v>729000</v>
      </c>
      <c r="F422" s="29" t="s">
        <v>61</v>
      </c>
      <c r="G422" s="31"/>
      <c r="H422" s="29" t="s">
        <v>53</v>
      </c>
    </row>
    <row r="423" spans="1:8">
      <c r="A423" s="29">
        <v>1448</v>
      </c>
      <c r="B423" s="29" t="s">
        <v>478</v>
      </c>
      <c r="C423" s="30">
        <v>2800</v>
      </c>
      <c r="D423" s="30">
        <v>1.6900000000000001E-3</v>
      </c>
      <c r="E423" s="30">
        <v>1660000</v>
      </c>
      <c r="F423" s="29" t="s">
        <v>61</v>
      </c>
      <c r="G423" s="31"/>
      <c r="H423" s="29" t="s">
        <v>53</v>
      </c>
    </row>
    <row r="424" spans="1:8">
      <c r="A424" s="29">
        <v>1449</v>
      </c>
      <c r="B424" s="29" t="s">
        <v>479</v>
      </c>
      <c r="C424" s="30">
        <v>60</v>
      </c>
      <c r="D424" s="30">
        <v>10200</v>
      </c>
      <c r="E424" s="30">
        <v>5.8999999999999999E-3</v>
      </c>
      <c r="F424" s="29" t="s">
        <v>52</v>
      </c>
      <c r="G424" s="31"/>
      <c r="H424" s="29" t="s">
        <v>53</v>
      </c>
    </row>
    <row r="425" spans="1:8">
      <c r="A425" s="29">
        <v>1450</v>
      </c>
      <c r="B425" s="29" t="s">
        <v>480</v>
      </c>
      <c r="C425" s="30">
        <v>1740</v>
      </c>
      <c r="D425" s="30">
        <v>4.06E-4</v>
      </c>
      <c r="E425" s="30">
        <v>4290000</v>
      </c>
      <c r="F425" s="29" t="s">
        <v>61</v>
      </c>
      <c r="G425" s="31"/>
      <c r="H425" s="29" t="s">
        <v>53</v>
      </c>
    </row>
    <row r="426" spans="1:8">
      <c r="A426" s="29">
        <v>1451</v>
      </c>
      <c r="B426" s="29" t="s">
        <v>481</v>
      </c>
      <c r="C426" s="30">
        <v>3600</v>
      </c>
      <c r="D426" s="30">
        <v>1.21E-2</v>
      </c>
      <c r="E426" s="30">
        <v>297000</v>
      </c>
      <c r="F426" s="29" t="s">
        <v>61</v>
      </c>
      <c r="G426" s="31"/>
      <c r="H426" s="29" t="s">
        <v>53</v>
      </c>
    </row>
    <row r="427" spans="1:8">
      <c r="A427" s="29">
        <v>1452</v>
      </c>
      <c r="B427" s="29" t="s">
        <v>482</v>
      </c>
      <c r="C427" s="30">
        <v>2400</v>
      </c>
      <c r="D427" s="30">
        <v>19700000</v>
      </c>
      <c r="E427" s="30">
        <v>1.22E-4</v>
      </c>
      <c r="F427" s="29" t="s">
        <v>52</v>
      </c>
      <c r="G427" s="31"/>
      <c r="H427" s="29" t="s">
        <v>53</v>
      </c>
    </row>
    <row r="428" spans="1:8">
      <c r="A428" s="29">
        <v>1453</v>
      </c>
      <c r="B428" s="29" t="s">
        <v>483</v>
      </c>
      <c r="C428" s="30">
        <v>620000</v>
      </c>
      <c r="D428" s="30">
        <v>0.13400000000000001</v>
      </c>
      <c r="E428" s="30">
        <v>4610000</v>
      </c>
      <c r="F428" s="29" t="s">
        <v>55</v>
      </c>
      <c r="G428" s="31"/>
      <c r="H428" s="29" t="s">
        <v>53</v>
      </c>
    </row>
    <row r="429" spans="1:8">
      <c r="A429" s="29">
        <v>1454</v>
      </c>
      <c r="B429" s="29" t="s">
        <v>484</v>
      </c>
      <c r="C429" s="30">
        <v>0.36</v>
      </c>
      <c r="D429" s="30">
        <v>4.7000000000000002E-3</v>
      </c>
      <c r="E429" s="30">
        <v>76.400000000000006</v>
      </c>
      <c r="F429" s="29" t="s">
        <v>52</v>
      </c>
      <c r="G429" s="31"/>
      <c r="H429" s="29" t="s">
        <v>53</v>
      </c>
    </row>
    <row r="430" spans="1:8">
      <c r="A430" s="29">
        <v>1455</v>
      </c>
      <c r="B430" s="29" t="s">
        <v>485</v>
      </c>
      <c r="C430" s="30">
        <v>6200</v>
      </c>
      <c r="D430" s="30">
        <v>2.5099999999999998E-4</v>
      </c>
      <c r="E430" s="30">
        <v>24700000</v>
      </c>
      <c r="F430" s="29" t="s">
        <v>55</v>
      </c>
      <c r="G430" s="31"/>
      <c r="H430" s="29" t="s">
        <v>53</v>
      </c>
    </row>
    <row r="431" spans="1:8">
      <c r="A431" s="29">
        <v>1456</v>
      </c>
      <c r="B431" s="29" t="s">
        <v>486</v>
      </c>
      <c r="C431" s="30">
        <v>320</v>
      </c>
      <c r="D431" s="30">
        <v>2.3000000000000001E-4</v>
      </c>
      <c r="E431" s="30">
        <v>1390000</v>
      </c>
      <c r="F431" s="29" t="s">
        <v>55</v>
      </c>
      <c r="G431" s="31"/>
      <c r="H431" s="29" t="s">
        <v>53</v>
      </c>
    </row>
    <row r="432" spans="1:8">
      <c r="A432" s="29">
        <v>1457</v>
      </c>
      <c r="B432" s="29" t="s">
        <v>487</v>
      </c>
      <c r="C432" s="30">
        <v>8200</v>
      </c>
      <c r="D432" s="30">
        <v>2.5000000000000001E-4</v>
      </c>
      <c r="E432" s="30">
        <v>32800000</v>
      </c>
      <c r="F432" s="29" t="s">
        <v>55</v>
      </c>
      <c r="G432" s="31"/>
      <c r="H432" s="29" t="s">
        <v>53</v>
      </c>
    </row>
    <row r="433" spans="1:8">
      <c r="A433" s="29">
        <v>1458</v>
      </c>
      <c r="B433" s="29" t="s">
        <v>488</v>
      </c>
      <c r="C433" s="30">
        <v>2800</v>
      </c>
      <c r="D433" s="30">
        <v>7.7799999999999996E-3</v>
      </c>
      <c r="E433" s="30">
        <v>360000</v>
      </c>
      <c r="F433" s="29" t="s">
        <v>52</v>
      </c>
      <c r="G433" s="31"/>
      <c r="H433" s="29" t="s">
        <v>53</v>
      </c>
    </row>
    <row r="434" spans="1:8">
      <c r="A434" s="29">
        <v>1459</v>
      </c>
      <c r="B434" s="29" t="s">
        <v>489</v>
      </c>
      <c r="C434" s="30">
        <v>7400</v>
      </c>
      <c r="D434" s="30">
        <v>1.97E-3</v>
      </c>
      <c r="E434" s="30">
        <v>3750000</v>
      </c>
      <c r="F434" s="29" t="s">
        <v>61</v>
      </c>
      <c r="G434" s="31"/>
      <c r="H434" s="29" t="s">
        <v>53</v>
      </c>
    </row>
    <row r="435" spans="1:8">
      <c r="A435" s="29">
        <v>1460</v>
      </c>
      <c r="B435" s="29" t="s">
        <v>490</v>
      </c>
      <c r="C435" s="30">
        <v>6200</v>
      </c>
      <c r="D435" s="30">
        <v>8.2900000000000001E-2</v>
      </c>
      <c r="E435" s="30">
        <v>74800</v>
      </c>
      <c r="F435" s="29" t="s">
        <v>52</v>
      </c>
      <c r="G435" s="31"/>
      <c r="H435" s="29" t="s">
        <v>53</v>
      </c>
    </row>
    <row r="436" spans="1:8">
      <c r="A436" s="29">
        <v>1461</v>
      </c>
      <c r="B436" s="29" t="s">
        <v>491</v>
      </c>
      <c r="C436" s="30">
        <v>4200</v>
      </c>
      <c r="D436" s="30">
        <v>8170000</v>
      </c>
      <c r="E436" s="30">
        <v>5.1400000000000003E-4</v>
      </c>
      <c r="F436" s="29" t="s">
        <v>55</v>
      </c>
      <c r="G436" s="31"/>
      <c r="H436" s="29" t="s">
        <v>53</v>
      </c>
    </row>
    <row r="437" spans="1:8">
      <c r="A437" s="29">
        <v>1462</v>
      </c>
      <c r="B437" s="29" t="s">
        <v>492</v>
      </c>
      <c r="C437" s="30">
        <v>30000</v>
      </c>
      <c r="D437" s="30">
        <v>1.4E-2</v>
      </c>
      <c r="E437" s="30">
        <v>2140000</v>
      </c>
      <c r="F437" s="29" t="s">
        <v>52</v>
      </c>
      <c r="G437" s="31"/>
      <c r="H437" s="29" t="s">
        <v>53</v>
      </c>
    </row>
    <row r="438" spans="1:8">
      <c r="A438" s="29">
        <v>1463</v>
      </c>
      <c r="B438" s="29" t="s">
        <v>493</v>
      </c>
      <c r="C438" s="30">
        <v>54000</v>
      </c>
      <c r="D438" s="30">
        <v>8.4599999999999996E-4</v>
      </c>
      <c r="E438" s="30">
        <v>63800000</v>
      </c>
      <c r="F438" s="29" t="s">
        <v>61</v>
      </c>
      <c r="G438" s="31"/>
      <c r="H438" s="29" t="s">
        <v>53</v>
      </c>
    </row>
    <row r="439" spans="1:8">
      <c r="A439" s="29">
        <v>1464</v>
      </c>
      <c r="B439" s="29" t="s">
        <v>494</v>
      </c>
      <c r="C439" s="30">
        <v>2600</v>
      </c>
      <c r="D439" s="30">
        <v>0.754</v>
      </c>
      <c r="E439" s="30">
        <v>3450</v>
      </c>
      <c r="F439" s="29" t="s">
        <v>61</v>
      </c>
      <c r="G439" s="31"/>
      <c r="H439" s="29" t="s">
        <v>53</v>
      </c>
    </row>
    <row r="440" spans="1:8">
      <c r="A440" s="29">
        <v>1465</v>
      </c>
      <c r="B440" s="29" t="s">
        <v>495</v>
      </c>
      <c r="C440" s="30">
        <v>480</v>
      </c>
      <c r="D440" s="30">
        <v>0.192</v>
      </c>
      <c r="E440" s="30">
        <v>2500</v>
      </c>
      <c r="F440" s="29" t="s">
        <v>61</v>
      </c>
      <c r="G440" s="31"/>
      <c r="H440" s="29" t="s">
        <v>53</v>
      </c>
    </row>
    <row r="441" spans="1:8">
      <c r="A441" s="29">
        <v>1466</v>
      </c>
      <c r="B441" s="29" t="s">
        <v>496</v>
      </c>
      <c r="C441" s="30">
        <v>2000</v>
      </c>
      <c r="D441" s="30">
        <v>14</v>
      </c>
      <c r="E441" s="30">
        <v>139</v>
      </c>
      <c r="F441" s="29" t="s">
        <v>55</v>
      </c>
      <c r="G441" s="31"/>
      <c r="H441" s="29" t="s">
        <v>53</v>
      </c>
    </row>
    <row r="442" spans="1:8">
      <c r="A442" s="29">
        <v>1467</v>
      </c>
      <c r="B442" s="29" t="s">
        <v>497</v>
      </c>
      <c r="C442" s="30">
        <v>420</v>
      </c>
      <c r="D442" s="30">
        <v>0.94899999999999995</v>
      </c>
      <c r="E442" s="30">
        <v>443</v>
      </c>
      <c r="F442" s="29" t="s">
        <v>55</v>
      </c>
      <c r="G442" s="31"/>
      <c r="H442" s="29" t="s">
        <v>53</v>
      </c>
    </row>
    <row r="443" spans="1:8">
      <c r="A443" s="29">
        <v>1468</v>
      </c>
      <c r="B443" s="29" t="s">
        <v>498</v>
      </c>
      <c r="C443" s="30">
        <v>1000</v>
      </c>
      <c r="D443" s="30">
        <v>0.95</v>
      </c>
      <c r="E443" s="30">
        <v>927</v>
      </c>
      <c r="F443" s="29" t="s">
        <v>55</v>
      </c>
      <c r="G443" s="31"/>
      <c r="H443" s="29" t="s">
        <v>53</v>
      </c>
    </row>
    <row r="444" spans="1:8">
      <c r="A444" s="29">
        <v>1469</v>
      </c>
      <c r="B444" s="29" t="s">
        <v>499</v>
      </c>
      <c r="C444" s="30">
        <v>820</v>
      </c>
      <c r="D444" s="30">
        <v>4.9899999999999996E-3</v>
      </c>
      <c r="E444" s="30">
        <v>164000</v>
      </c>
      <c r="F444" s="29" t="s">
        <v>52</v>
      </c>
      <c r="G444" s="31"/>
      <c r="H444" s="29" t="s">
        <v>53</v>
      </c>
    </row>
    <row r="445" spans="1:8">
      <c r="A445" s="29">
        <v>1470</v>
      </c>
      <c r="B445" s="29" t="s">
        <v>500</v>
      </c>
      <c r="C445" s="30">
        <v>360</v>
      </c>
      <c r="D445" s="30">
        <v>1.6799999999999999E-2</v>
      </c>
      <c r="E445" s="30">
        <v>21400</v>
      </c>
      <c r="F445" s="29" t="s">
        <v>61</v>
      </c>
      <c r="G445" s="31"/>
      <c r="H445" s="29" t="s">
        <v>53</v>
      </c>
    </row>
    <row r="446" spans="1:8">
      <c r="A446" s="29">
        <v>1471</v>
      </c>
      <c r="B446" s="29" t="s">
        <v>501</v>
      </c>
      <c r="C446" s="30">
        <v>4200</v>
      </c>
      <c r="D446" s="30">
        <v>1.06E-2</v>
      </c>
      <c r="E446" s="30">
        <v>396000</v>
      </c>
      <c r="F446" s="29" t="s">
        <v>52</v>
      </c>
      <c r="G446" s="31"/>
      <c r="H446" s="29" t="s">
        <v>53</v>
      </c>
    </row>
    <row r="447" spans="1:8">
      <c r="A447" s="29">
        <v>1472</v>
      </c>
      <c r="B447" s="29" t="s">
        <v>502</v>
      </c>
      <c r="C447" s="30">
        <v>3800</v>
      </c>
      <c r="D447" s="30">
        <v>4.8700000000000002E-4</v>
      </c>
      <c r="E447" s="30">
        <v>7800000</v>
      </c>
      <c r="F447" s="29" t="s">
        <v>61</v>
      </c>
      <c r="G447" s="31"/>
      <c r="H447" s="29" t="s">
        <v>53</v>
      </c>
    </row>
    <row r="448" spans="1:8">
      <c r="A448" s="29">
        <v>1473</v>
      </c>
      <c r="B448" s="29" t="s">
        <v>503</v>
      </c>
      <c r="C448" s="30">
        <v>4200</v>
      </c>
      <c r="D448" s="30">
        <v>5.7400000000000003E-3</v>
      </c>
      <c r="E448" s="30">
        <v>731000</v>
      </c>
      <c r="F448" s="29" t="s">
        <v>61</v>
      </c>
      <c r="G448" s="31"/>
      <c r="H448" s="29" t="s">
        <v>53</v>
      </c>
    </row>
    <row r="449" spans="1:8">
      <c r="A449" s="29">
        <v>1474</v>
      </c>
      <c r="B449" s="29" t="s">
        <v>504</v>
      </c>
      <c r="C449" s="30">
        <v>17600</v>
      </c>
      <c r="D449" s="30">
        <v>6.9700000000000003E-4</v>
      </c>
      <c r="E449" s="30">
        <v>25200000</v>
      </c>
      <c r="F449" s="29" t="s">
        <v>61</v>
      </c>
      <c r="G449" s="31"/>
      <c r="H449" s="29" t="s">
        <v>53</v>
      </c>
    </row>
    <row r="450" spans="1:8">
      <c r="A450" s="29">
        <v>1475</v>
      </c>
      <c r="B450" s="29" t="s">
        <v>505</v>
      </c>
      <c r="C450" s="30">
        <v>5400</v>
      </c>
      <c r="D450" s="30">
        <v>6.3599999999999996E-4</v>
      </c>
      <c r="E450" s="30">
        <v>8490000</v>
      </c>
      <c r="F450" s="29" t="s">
        <v>61</v>
      </c>
      <c r="G450" s="31"/>
      <c r="H450" s="29" t="s">
        <v>53</v>
      </c>
    </row>
    <row r="451" spans="1:8">
      <c r="A451" s="29">
        <v>1476</v>
      </c>
      <c r="B451" s="29" t="s">
        <v>506</v>
      </c>
      <c r="C451" s="30">
        <v>1880</v>
      </c>
      <c r="D451" s="30">
        <v>7.2400000000000003E-4</v>
      </c>
      <c r="E451" s="30">
        <v>2600000</v>
      </c>
      <c r="F451" s="29" t="s">
        <v>61</v>
      </c>
      <c r="G451" s="31"/>
      <c r="H451" s="29" t="s">
        <v>53</v>
      </c>
    </row>
    <row r="452" spans="1:8">
      <c r="A452" s="29">
        <v>1477</v>
      </c>
      <c r="B452" s="29" t="s">
        <v>507</v>
      </c>
      <c r="C452" s="30">
        <v>1.9</v>
      </c>
      <c r="D452" s="30">
        <v>4.2000000000000002E-4</v>
      </c>
      <c r="E452" s="30">
        <v>4490</v>
      </c>
      <c r="F452" s="29" t="s">
        <v>52</v>
      </c>
      <c r="G452" s="31"/>
      <c r="H452" s="29" t="s">
        <v>53</v>
      </c>
    </row>
    <row r="453" spans="1:8">
      <c r="A453" s="29">
        <v>1478</v>
      </c>
      <c r="B453" s="29" t="s">
        <v>508</v>
      </c>
      <c r="C453" s="30">
        <v>46000</v>
      </c>
      <c r="D453" s="30">
        <v>4.3600000000000003E-4</v>
      </c>
      <c r="E453" s="30">
        <v>106000000</v>
      </c>
      <c r="F453" s="29" t="s">
        <v>61</v>
      </c>
      <c r="G453" s="31"/>
      <c r="H453" s="29" t="s">
        <v>53</v>
      </c>
    </row>
    <row r="454" spans="1:8">
      <c r="A454" s="29">
        <v>1479</v>
      </c>
      <c r="B454" s="29" t="s">
        <v>509</v>
      </c>
      <c r="C454" s="30">
        <v>300000</v>
      </c>
      <c r="D454" s="30">
        <v>1.67E-2</v>
      </c>
      <c r="E454" s="30">
        <v>17900000</v>
      </c>
      <c r="F454" s="29" t="s">
        <v>61</v>
      </c>
      <c r="G454" s="31"/>
      <c r="H454" s="29" t="s">
        <v>53</v>
      </c>
    </row>
    <row r="455" spans="1:8">
      <c r="A455" s="29">
        <v>1480</v>
      </c>
      <c r="B455" s="29" t="s">
        <v>510</v>
      </c>
      <c r="C455" s="30">
        <v>2800</v>
      </c>
      <c r="D455" s="30">
        <v>2.5900000000000001E-4</v>
      </c>
      <c r="E455" s="30">
        <v>10800000</v>
      </c>
      <c r="F455" s="29" t="s">
        <v>61</v>
      </c>
      <c r="G455" s="31"/>
      <c r="H455" s="29" t="s">
        <v>53</v>
      </c>
    </row>
    <row r="456" spans="1:8">
      <c r="A456" s="29">
        <v>1481</v>
      </c>
      <c r="B456" s="29" t="s">
        <v>511</v>
      </c>
      <c r="C456" s="30">
        <v>30000</v>
      </c>
      <c r="D456" s="30">
        <v>6.0000000000000001E-3</v>
      </c>
      <c r="E456" s="30">
        <v>5000000</v>
      </c>
      <c r="F456" s="29" t="s">
        <v>61</v>
      </c>
      <c r="G456" s="31"/>
      <c r="H456" s="29" t="s">
        <v>53</v>
      </c>
    </row>
    <row r="457" spans="1:8">
      <c r="A457" s="29">
        <v>1482</v>
      </c>
      <c r="B457" s="29" t="s">
        <v>512</v>
      </c>
      <c r="C457" s="30">
        <v>10600</v>
      </c>
      <c r="D457" s="30">
        <v>9.1900000000000003E-3</v>
      </c>
      <c r="E457" s="30">
        <v>1150000</v>
      </c>
      <c r="F457" s="29" t="s">
        <v>52</v>
      </c>
      <c r="G457" s="31"/>
      <c r="H457" s="29" t="s">
        <v>53</v>
      </c>
    </row>
    <row r="458" spans="1:8">
      <c r="A458" s="29">
        <v>1483</v>
      </c>
      <c r="B458" s="29" t="s">
        <v>513</v>
      </c>
      <c r="C458" s="30">
        <v>1040000</v>
      </c>
      <c r="D458" s="30">
        <v>1.15E-2</v>
      </c>
      <c r="E458" s="30">
        <v>90700000</v>
      </c>
      <c r="F458" s="29" t="s">
        <v>55</v>
      </c>
      <c r="G458" s="31"/>
      <c r="H458" s="29" t="s">
        <v>53</v>
      </c>
    </row>
    <row r="459" spans="1:8">
      <c r="A459" s="29">
        <v>1484</v>
      </c>
      <c r="B459" s="29" t="s">
        <v>514</v>
      </c>
      <c r="C459" s="30">
        <v>1040</v>
      </c>
      <c r="D459" s="30">
        <v>1.54E-2</v>
      </c>
      <c r="E459" s="30">
        <v>67300</v>
      </c>
      <c r="F459" s="29" t="s">
        <v>52</v>
      </c>
      <c r="G459" s="31"/>
      <c r="H459" s="29" t="s">
        <v>53</v>
      </c>
    </row>
    <row r="460" spans="1:8">
      <c r="A460" s="29">
        <v>1485</v>
      </c>
      <c r="B460" s="29" t="s">
        <v>515</v>
      </c>
      <c r="C460" s="30">
        <v>1040000</v>
      </c>
      <c r="D460" s="30">
        <v>1.38E-2</v>
      </c>
      <c r="E460" s="30">
        <v>75600000</v>
      </c>
      <c r="F460" s="29" t="s">
        <v>55</v>
      </c>
      <c r="G460" s="31"/>
      <c r="H460" s="29" t="s">
        <v>53</v>
      </c>
    </row>
    <row r="461" spans="1:8">
      <c r="A461" s="29">
        <v>1486</v>
      </c>
      <c r="B461" s="29" t="s">
        <v>516</v>
      </c>
      <c r="C461" s="30">
        <v>82000</v>
      </c>
      <c r="D461" s="30">
        <v>2.2700000000000001E-2</v>
      </c>
      <c r="E461" s="30">
        <v>3620000</v>
      </c>
      <c r="F461" s="29" t="s">
        <v>55</v>
      </c>
      <c r="G461" s="31"/>
      <c r="H461" s="29" t="s">
        <v>53</v>
      </c>
    </row>
    <row r="462" spans="1:8">
      <c r="A462" s="29">
        <v>1487</v>
      </c>
      <c r="B462" s="29" t="s">
        <v>517</v>
      </c>
      <c r="C462" s="30">
        <v>92000</v>
      </c>
      <c r="D462" s="30">
        <v>9.7799999999999992E-4</v>
      </c>
      <c r="E462" s="30">
        <v>94100000</v>
      </c>
      <c r="F462" s="29" t="s">
        <v>61</v>
      </c>
      <c r="G462" s="31"/>
      <c r="H462" s="29" t="s">
        <v>53</v>
      </c>
    </row>
    <row r="463" spans="1:8">
      <c r="A463" s="29">
        <v>1488</v>
      </c>
      <c r="B463" s="29" t="s">
        <v>518</v>
      </c>
      <c r="C463" s="30">
        <v>8000</v>
      </c>
      <c r="D463" s="30">
        <v>9.4899999999999997E-4</v>
      </c>
      <c r="E463" s="30">
        <v>8430000</v>
      </c>
      <c r="F463" s="29" t="s">
        <v>61</v>
      </c>
      <c r="G463" s="31"/>
      <c r="H463" s="29" t="s">
        <v>53</v>
      </c>
    </row>
    <row r="464" spans="1:8">
      <c r="A464" s="29">
        <v>1489</v>
      </c>
      <c r="B464" s="29" t="s">
        <v>519</v>
      </c>
      <c r="C464" s="30">
        <v>2600</v>
      </c>
      <c r="D464" s="30">
        <v>3.8199999999999998E-2</v>
      </c>
      <c r="E464" s="30">
        <v>68100</v>
      </c>
      <c r="F464" s="29" t="s">
        <v>52</v>
      </c>
      <c r="G464" s="31"/>
      <c r="H464" s="29" t="s">
        <v>53</v>
      </c>
    </row>
    <row r="465" spans="1:8">
      <c r="A465" s="29">
        <v>1490</v>
      </c>
      <c r="B465" s="29" t="s">
        <v>520</v>
      </c>
      <c r="C465" s="30">
        <v>8800</v>
      </c>
      <c r="D465" s="30">
        <v>5.77E-3</v>
      </c>
      <c r="E465" s="30">
        <v>1530000</v>
      </c>
      <c r="F465" s="29" t="s">
        <v>61</v>
      </c>
      <c r="G465" s="31"/>
      <c r="H465" s="29" t="s">
        <v>53</v>
      </c>
    </row>
    <row r="466" spans="1:8">
      <c r="A466" s="29">
        <v>1491</v>
      </c>
      <c r="B466" s="29" t="s">
        <v>521</v>
      </c>
      <c r="C466" s="30">
        <v>4400</v>
      </c>
      <c r="D466" s="30">
        <v>1.8100000000000002E-2</v>
      </c>
      <c r="E466" s="30">
        <v>243000</v>
      </c>
      <c r="F466" s="29" t="s">
        <v>61</v>
      </c>
      <c r="G466" s="31"/>
      <c r="H466" s="29" t="s">
        <v>53</v>
      </c>
    </row>
    <row r="467" spans="1:8">
      <c r="A467" s="29">
        <v>1492</v>
      </c>
      <c r="B467" s="29" t="s">
        <v>522</v>
      </c>
      <c r="C467" s="30">
        <v>24000</v>
      </c>
      <c r="D467" s="30">
        <v>648</v>
      </c>
      <c r="E467" s="30">
        <v>37.1</v>
      </c>
      <c r="F467" s="29" t="s">
        <v>52</v>
      </c>
      <c r="G467" s="31"/>
      <c r="H467" s="29" t="s">
        <v>53</v>
      </c>
    </row>
    <row r="468" spans="1:8">
      <c r="A468" s="29">
        <v>1493</v>
      </c>
      <c r="B468" s="29" t="s">
        <v>523</v>
      </c>
      <c r="C468" s="30">
        <v>7200</v>
      </c>
      <c r="D468" s="30">
        <v>4.6100000000000002E-2</v>
      </c>
      <c r="E468" s="30">
        <v>156000</v>
      </c>
      <c r="F468" s="29" t="s">
        <v>52</v>
      </c>
      <c r="G468" s="31"/>
      <c r="H468" s="29" t="s">
        <v>53</v>
      </c>
    </row>
    <row r="469" spans="1:8">
      <c r="A469" s="29">
        <v>1494</v>
      </c>
      <c r="B469" s="29" t="s">
        <v>524</v>
      </c>
      <c r="C469" s="30">
        <v>5000</v>
      </c>
      <c r="D469" s="30">
        <v>0.03</v>
      </c>
      <c r="E469" s="30">
        <v>167000</v>
      </c>
      <c r="F469" s="29" t="s">
        <v>52</v>
      </c>
      <c r="G469" s="31"/>
      <c r="H469" s="29" t="s">
        <v>53</v>
      </c>
    </row>
    <row r="470" spans="1:8">
      <c r="A470" s="29">
        <v>1495</v>
      </c>
      <c r="B470" s="29" t="s">
        <v>525</v>
      </c>
      <c r="C470" s="30">
        <v>32000</v>
      </c>
      <c r="D470" s="30">
        <v>3.6799999999999999E-2</v>
      </c>
      <c r="E470" s="30">
        <v>870000</v>
      </c>
      <c r="F470" s="29" t="s">
        <v>52</v>
      </c>
      <c r="G470" s="31"/>
      <c r="H470" s="29" t="s">
        <v>53</v>
      </c>
    </row>
    <row r="471" spans="1:8">
      <c r="A471" s="29">
        <v>1496</v>
      </c>
      <c r="B471" s="29" t="s">
        <v>526</v>
      </c>
      <c r="C471" s="30">
        <v>198000</v>
      </c>
      <c r="D471" s="30">
        <v>1.9599999999999999E-2</v>
      </c>
      <c r="E471" s="30">
        <v>10100000</v>
      </c>
      <c r="F471" s="29" t="s">
        <v>61</v>
      </c>
      <c r="G471" s="31"/>
      <c r="H471" s="29" t="s">
        <v>53</v>
      </c>
    </row>
    <row r="472" spans="1:8">
      <c r="A472" s="29">
        <v>1497</v>
      </c>
      <c r="B472" s="29" t="s">
        <v>527</v>
      </c>
      <c r="C472" s="30">
        <v>134000</v>
      </c>
      <c r="D472" s="30">
        <v>4.3699999999999998E-3</v>
      </c>
      <c r="E472" s="30">
        <v>30700000</v>
      </c>
      <c r="F472" s="29" t="s">
        <v>61</v>
      </c>
      <c r="G472" s="31"/>
      <c r="H472" s="29" t="s">
        <v>53</v>
      </c>
    </row>
    <row r="473" spans="1:8">
      <c r="A473" s="29">
        <v>1498</v>
      </c>
      <c r="B473" s="29" t="s">
        <v>528</v>
      </c>
      <c r="C473" s="30">
        <v>15800</v>
      </c>
      <c r="D473" s="30">
        <v>1.26E-2</v>
      </c>
      <c r="E473" s="30">
        <v>1250000</v>
      </c>
      <c r="F473" s="29" t="s">
        <v>52</v>
      </c>
      <c r="G473" s="31"/>
      <c r="H473" s="29" t="s">
        <v>53</v>
      </c>
    </row>
    <row r="474" spans="1:8">
      <c r="A474" s="29">
        <v>1499</v>
      </c>
      <c r="B474" s="29" t="s">
        <v>529</v>
      </c>
      <c r="C474" s="30">
        <v>20000</v>
      </c>
      <c r="D474" s="30">
        <v>1.3100000000000001E-2</v>
      </c>
      <c r="E474" s="30">
        <v>1520000</v>
      </c>
      <c r="F474" s="29" t="s">
        <v>55</v>
      </c>
      <c r="G474" s="31"/>
      <c r="H474" s="29" t="s">
        <v>53</v>
      </c>
    </row>
    <row r="475" spans="1:8">
      <c r="A475" s="29">
        <v>1500</v>
      </c>
      <c r="B475" s="29" t="s">
        <v>530</v>
      </c>
      <c r="C475" s="30">
        <v>320000000</v>
      </c>
      <c r="D475" s="30">
        <v>10.1</v>
      </c>
      <c r="E475" s="30">
        <v>31600000</v>
      </c>
      <c r="F475" s="29" t="s">
        <v>55</v>
      </c>
      <c r="G475" s="31"/>
      <c r="H475" s="29" t="s">
        <v>53</v>
      </c>
    </row>
    <row r="476" spans="1:8">
      <c r="A476" s="29">
        <v>1501</v>
      </c>
      <c r="B476" s="29" t="s">
        <v>531</v>
      </c>
      <c r="C476" s="30">
        <v>2</v>
      </c>
      <c r="D476" s="30">
        <v>3.7599999999999999E-3</v>
      </c>
      <c r="E476" s="30">
        <v>532</v>
      </c>
      <c r="F476" s="29" t="s">
        <v>55</v>
      </c>
      <c r="G476" s="31"/>
      <c r="H476" s="29" t="s">
        <v>53</v>
      </c>
    </row>
    <row r="477" spans="1:8">
      <c r="A477" s="29">
        <v>1502</v>
      </c>
      <c r="B477" s="29" t="s">
        <v>532</v>
      </c>
      <c r="C477" s="30">
        <v>76000</v>
      </c>
      <c r="D477" s="30">
        <v>6.25</v>
      </c>
      <c r="E477" s="30">
        <v>12200</v>
      </c>
      <c r="F477" s="29" t="s">
        <v>52</v>
      </c>
      <c r="G477" s="31"/>
      <c r="H477" s="29" t="s">
        <v>53</v>
      </c>
    </row>
    <row r="478" spans="1:8">
      <c r="A478" s="29">
        <v>1503</v>
      </c>
      <c r="B478" s="29" t="s">
        <v>533</v>
      </c>
      <c r="C478" s="30">
        <v>0.62</v>
      </c>
      <c r="D478" s="30">
        <v>3.5999999999999997E-2</v>
      </c>
      <c r="E478" s="30">
        <v>17.100000000000001</v>
      </c>
      <c r="F478" s="29" t="s">
        <v>55</v>
      </c>
      <c r="G478" s="31"/>
      <c r="H478" s="29" t="s">
        <v>53</v>
      </c>
    </row>
    <row r="479" spans="1:8">
      <c r="A479" s="29">
        <v>1504</v>
      </c>
      <c r="B479" s="29" t="s">
        <v>534</v>
      </c>
      <c r="C479" s="30">
        <v>0.52</v>
      </c>
      <c r="D479" s="30">
        <v>8.4</v>
      </c>
      <c r="E479" s="30">
        <v>6.2199999999999998E-2</v>
      </c>
      <c r="F479" s="29" t="s">
        <v>55</v>
      </c>
      <c r="G479" s="31"/>
      <c r="H479" s="29" t="s">
        <v>53</v>
      </c>
    </row>
    <row r="480" spans="1:8">
      <c r="A480" s="29">
        <v>1505</v>
      </c>
      <c r="B480" s="29" t="s">
        <v>535</v>
      </c>
      <c r="C480" s="30">
        <v>0.52</v>
      </c>
      <c r="D480" s="30">
        <v>2.2799999999999998</v>
      </c>
      <c r="E480" s="30">
        <v>0.22800000000000001</v>
      </c>
      <c r="F480" s="29" t="s">
        <v>55</v>
      </c>
      <c r="G480" s="31"/>
      <c r="H480" s="29" t="s">
        <v>53</v>
      </c>
    </row>
    <row r="481" spans="1:8">
      <c r="A481" s="29">
        <v>1506</v>
      </c>
      <c r="B481" s="29" t="s">
        <v>536</v>
      </c>
      <c r="C481" s="30">
        <v>32</v>
      </c>
      <c r="D481" s="30">
        <v>0.31</v>
      </c>
      <c r="E481" s="30">
        <v>103</v>
      </c>
      <c r="F481" s="29" t="s">
        <v>55</v>
      </c>
      <c r="G481" s="31"/>
      <c r="H481" s="29" t="s">
        <v>53</v>
      </c>
    </row>
    <row r="482" spans="1:8">
      <c r="A482" s="29">
        <v>1507</v>
      </c>
      <c r="B482" s="29" t="s">
        <v>537</v>
      </c>
      <c r="C482" s="30">
        <v>0.62</v>
      </c>
      <c r="D482" s="30">
        <v>158</v>
      </c>
      <c r="E482" s="30">
        <v>3.9300000000000003E-3</v>
      </c>
      <c r="F482" s="29" t="s">
        <v>55</v>
      </c>
      <c r="G482" s="31"/>
      <c r="H482" s="29" t="s">
        <v>53</v>
      </c>
    </row>
    <row r="483" spans="1:8">
      <c r="A483" s="29">
        <v>1508</v>
      </c>
      <c r="B483" s="29" t="s">
        <v>538</v>
      </c>
      <c r="C483" s="30">
        <v>114000</v>
      </c>
      <c r="D483" s="30">
        <v>4.3799999999999999E-2</v>
      </c>
      <c r="E483" s="30">
        <v>2600000</v>
      </c>
      <c r="F483" s="29" t="s">
        <v>61</v>
      </c>
      <c r="G483" s="31"/>
      <c r="H483" s="29" t="s">
        <v>53</v>
      </c>
    </row>
    <row r="484" spans="1:8">
      <c r="A484" s="29">
        <v>1509</v>
      </c>
      <c r="B484" s="29" t="s">
        <v>539</v>
      </c>
      <c r="C484" s="30">
        <v>0.62</v>
      </c>
      <c r="D484" s="30">
        <v>34900</v>
      </c>
      <c r="E484" s="30">
        <v>1.77E-5</v>
      </c>
      <c r="F484" s="29" t="s">
        <v>55</v>
      </c>
      <c r="G484" s="31"/>
      <c r="H484" s="29" t="s">
        <v>53</v>
      </c>
    </row>
    <row r="485" spans="1:8">
      <c r="A485" s="29">
        <v>1510</v>
      </c>
      <c r="B485" s="29" t="s">
        <v>540</v>
      </c>
      <c r="C485" s="30">
        <v>6200</v>
      </c>
      <c r="D485" s="30">
        <v>5.0899999999999999E-3</v>
      </c>
      <c r="E485" s="30">
        <v>1220000</v>
      </c>
      <c r="F485" s="29" t="s">
        <v>61</v>
      </c>
      <c r="G485" s="31"/>
      <c r="H485" s="29" t="s">
        <v>53</v>
      </c>
    </row>
    <row r="486" spans="1:8">
      <c r="A486" s="29">
        <v>1511</v>
      </c>
      <c r="B486" s="29" t="s">
        <v>541</v>
      </c>
      <c r="C486" s="30">
        <v>62</v>
      </c>
      <c r="D486" s="30">
        <v>1.1999999999999999E-3</v>
      </c>
      <c r="E486" s="30">
        <v>51200</v>
      </c>
      <c r="F486" s="29" t="s">
        <v>52</v>
      </c>
      <c r="G486" s="31"/>
      <c r="H486" s="29" t="s">
        <v>53</v>
      </c>
    </row>
    <row r="487" spans="1:8">
      <c r="A487" s="29">
        <v>1512</v>
      </c>
      <c r="B487" s="29" t="s">
        <v>542</v>
      </c>
      <c r="C487" s="30">
        <v>200</v>
      </c>
      <c r="D487" s="30">
        <v>1.1999999999999999E-3</v>
      </c>
      <c r="E487" s="30">
        <v>159000</v>
      </c>
      <c r="F487" s="29" t="s">
        <v>55</v>
      </c>
      <c r="G487" s="31"/>
      <c r="H487" s="29" t="s">
        <v>53</v>
      </c>
    </row>
    <row r="488" spans="1:8">
      <c r="A488" s="29">
        <v>1513</v>
      </c>
      <c r="B488" s="29" t="s">
        <v>543</v>
      </c>
      <c r="C488" s="30">
        <v>72</v>
      </c>
      <c r="D488" s="30">
        <v>1.8E-3</v>
      </c>
      <c r="E488" s="30">
        <v>39200</v>
      </c>
      <c r="F488" s="29" t="s">
        <v>55</v>
      </c>
      <c r="G488" s="31"/>
      <c r="H488" s="29" t="s">
        <v>53</v>
      </c>
    </row>
    <row r="489" spans="1:8">
      <c r="A489" s="29">
        <v>1514</v>
      </c>
      <c r="B489" s="29" t="s">
        <v>544</v>
      </c>
      <c r="C489" s="30">
        <v>12</v>
      </c>
      <c r="D489" s="30">
        <v>12.1</v>
      </c>
      <c r="E489" s="30">
        <v>0.98899999999999999</v>
      </c>
      <c r="F489" s="29" t="s">
        <v>52</v>
      </c>
      <c r="G489" s="31"/>
      <c r="H489" s="29" t="s">
        <v>53</v>
      </c>
    </row>
    <row r="490" spans="1:8">
      <c r="A490" s="29">
        <v>1515</v>
      </c>
      <c r="B490" s="29" t="s">
        <v>545</v>
      </c>
      <c r="C490" s="30">
        <v>150000</v>
      </c>
      <c r="D490" s="30">
        <v>7.6400000000000001E-3</v>
      </c>
      <c r="E490" s="30">
        <v>19600000</v>
      </c>
      <c r="F490" s="29" t="s">
        <v>61</v>
      </c>
      <c r="G490" s="31"/>
      <c r="H490" s="29" t="s">
        <v>53</v>
      </c>
    </row>
    <row r="491" spans="1:8">
      <c r="A491" s="29">
        <v>1516</v>
      </c>
      <c r="B491" s="29" t="s">
        <v>546</v>
      </c>
      <c r="C491" s="30">
        <v>12</v>
      </c>
      <c r="D491" s="30">
        <v>4.3999999999999997E-2</v>
      </c>
      <c r="E491" s="30">
        <v>273</v>
      </c>
      <c r="F491" s="29" t="s">
        <v>52</v>
      </c>
      <c r="G491" s="31"/>
      <c r="H491" s="29" t="s">
        <v>53</v>
      </c>
    </row>
    <row r="492" spans="1:8">
      <c r="A492" s="29">
        <v>1517</v>
      </c>
      <c r="B492" s="29" t="s">
        <v>547</v>
      </c>
      <c r="C492" s="30">
        <v>24000</v>
      </c>
      <c r="D492" s="30">
        <v>2.31E-4</v>
      </c>
      <c r="E492" s="30">
        <v>104000000</v>
      </c>
      <c r="F492" s="29" t="s">
        <v>61</v>
      </c>
      <c r="G492" s="31"/>
      <c r="H492" s="29" t="s">
        <v>53</v>
      </c>
    </row>
    <row r="493" spans="1:8">
      <c r="A493" s="29">
        <v>1518</v>
      </c>
      <c r="B493" s="29" t="s">
        <v>548</v>
      </c>
      <c r="C493" s="30">
        <v>5800</v>
      </c>
      <c r="D493" s="30">
        <v>6.8599999999999998E-4</v>
      </c>
      <c r="E493" s="30">
        <v>8450000</v>
      </c>
      <c r="F493" s="29" t="s">
        <v>61</v>
      </c>
      <c r="G493" s="31"/>
      <c r="H493" s="29" t="s">
        <v>53</v>
      </c>
    </row>
    <row r="494" spans="1:8">
      <c r="A494" s="29">
        <v>1519</v>
      </c>
      <c r="B494" s="29" t="s">
        <v>549</v>
      </c>
      <c r="C494" s="30">
        <v>96000</v>
      </c>
      <c r="D494" s="30">
        <v>1.32E-3</v>
      </c>
      <c r="E494" s="30">
        <v>72600000</v>
      </c>
      <c r="F494" s="29" t="s">
        <v>61</v>
      </c>
      <c r="G494" s="31"/>
      <c r="H494" s="29" t="s">
        <v>53</v>
      </c>
    </row>
    <row r="495" spans="1:8">
      <c r="A495" s="29">
        <v>1520</v>
      </c>
      <c r="B495" s="29" t="s">
        <v>550</v>
      </c>
      <c r="C495" s="30">
        <v>780</v>
      </c>
      <c r="D495" s="30">
        <v>1.27E-4</v>
      </c>
      <c r="E495" s="30">
        <v>6170000</v>
      </c>
      <c r="F495" s="29" t="s">
        <v>61</v>
      </c>
      <c r="G495" s="31"/>
      <c r="H495" s="29" t="s">
        <v>53</v>
      </c>
    </row>
    <row r="496" spans="1:8">
      <c r="A496" s="29">
        <v>1521</v>
      </c>
      <c r="B496" s="29" t="s">
        <v>551</v>
      </c>
      <c r="C496" s="30">
        <v>400</v>
      </c>
      <c r="D496" s="30">
        <v>2.1899999999999999E-2</v>
      </c>
      <c r="E496" s="30">
        <v>18300</v>
      </c>
      <c r="F496" s="29" t="s">
        <v>52</v>
      </c>
      <c r="G496" s="31"/>
      <c r="H496" s="29" t="s">
        <v>53</v>
      </c>
    </row>
    <row r="497" spans="1:8">
      <c r="A497" s="29">
        <v>1522</v>
      </c>
      <c r="B497" s="29" t="s">
        <v>552</v>
      </c>
      <c r="C497" s="30">
        <v>400</v>
      </c>
      <c r="D497" s="30">
        <v>8.43E-3</v>
      </c>
      <c r="E497" s="30">
        <v>47400</v>
      </c>
      <c r="F497" s="29" t="s">
        <v>52</v>
      </c>
      <c r="G497" s="31"/>
      <c r="H497" s="29" t="s">
        <v>53</v>
      </c>
    </row>
    <row r="498" spans="1:8">
      <c r="A498" s="29">
        <v>1523</v>
      </c>
      <c r="B498" s="29" t="s">
        <v>553</v>
      </c>
      <c r="C498" s="30">
        <v>500</v>
      </c>
      <c r="D498" s="30">
        <v>6.1399999999999996E-3</v>
      </c>
      <c r="E498" s="30">
        <v>81400</v>
      </c>
      <c r="F498" s="29" t="s">
        <v>52</v>
      </c>
      <c r="G498" s="31"/>
      <c r="H498" s="29" t="s">
        <v>53</v>
      </c>
    </row>
    <row r="499" spans="1:8">
      <c r="A499" s="29">
        <v>1524</v>
      </c>
      <c r="B499" s="29" t="s">
        <v>554</v>
      </c>
      <c r="C499" s="30">
        <v>600</v>
      </c>
      <c r="D499" s="30">
        <v>6860000000</v>
      </c>
      <c r="E499" s="30">
        <v>8.7499999999999996E-8</v>
      </c>
      <c r="F499" s="29" t="s">
        <v>52</v>
      </c>
      <c r="G499" s="31"/>
      <c r="H499" s="29" t="s">
        <v>53</v>
      </c>
    </row>
    <row r="500" spans="1:8">
      <c r="A500" s="29">
        <v>1525</v>
      </c>
      <c r="B500" s="29" t="s">
        <v>555</v>
      </c>
      <c r="C500" s="30">
        <v>58000</v>
      </c>
      <c r="D500" s="30">
        <v>4.8299999999999998E-4</v>
      </c>
      <c r="E500" s="30">
        <v>120000000</v>
      </c>
      <c r="F500" s="29" t="s">
        <v>61</v>
      </c>
      <c r="G500" s="31"/>
      <c r="H500" s="29" t="s">
        <v>53</v>
      </c>
    </row>
    <row r="501" spans="1:8">
      <c r="A501" s="29">
        <v>1526</v>
      </c>
      <c r="B501" s="29" t="s">
        <v>556</v>
      </c>
      <c r="C501" s="30">
        <v>26000</v>
      </c>
      <c r="D501" s="30">
        <v>1.8699999999999999E-4</v>
      </c>
      <c r="E501" s="30">
        <v>139000000</v>
      </c>
      <c r="F501" s="29" t="s">
        <v>61</v>
      </c>
      <c r="G501" s="31"/>
      <c r="H501" s="29" t="s">
        <v>53</v>
      </c>
    </row>
    <row r="502" spans="1:8">
      <c r="A502" s="29">
        <v>1527</v>
      </c>
      <c r="B502" s="29" t="s">
        <v>557</v>
      </c>
      <c r="C502" s="30">
        <v>122000</v>
      </c>
      <c r="D502" s="30">
        <v>1.6100000000000001E-3</v>
      </c>
      <c r="E502" s="30">
        <v>75900000</v>
      </c>
      <c r="F502" s="29" t="s">
        <v>61</v>
      </c>
      <c r="G502" s="31"/>
      <c r="H502" s="29" t="s">
        <v>53</v>
      </c>
    </row>
    <row r="503" spans="1:8">
      <c r="A503" s="29">
        <v>1528</v>
      </c>
      <c r="B503" s="29" t="s">
        <v>558</v>
      </c>
      <c r="C503" s="30">
        <v>92000</v>
      </c>
      <c r="D503" s="30">
        <v>1.15E-3</v>
      </c>
      <c r="E503" s="30">
        <v>80000000</v>
      </c>
      <c r="F503" s="29" t="s">
        <v>61</v>
      </c>
      <c r="G503" s="31"/>
      <c r="H503" s="29" t="s">
        <v>53</v>
      </c>
    </row>
    <row r="504" spans="1:8">
      <c r="A504" s="29">
        <v>1529</v>
      </c>
      <c r="B504" s="29" t="s">
        <v>559</v>
      </c>
      <c r="C504" s="30">
        <v>2200</v>
      </c>
      <c r="D504" s="30">
        <v>2.5400000000000002E-3</v>
      </c>
      <c r="E504" s="30">
        <v>866000</v>
      </c>
      <c r="F504" s="29" t="s">
        <v>61</v>
      </c>
      <c r="G504" s="31"/>
      <c r="H504" s="29" t="s">
        <v>53</v>
      </c>
    </row>
    <row r="505" spans="1:8">
      <c r="A505" s="29">
        <v>1530</v>
      </c>
      <c r="B505" s="29" t="s">
        <v>560</v>
      </c>
      <c r="C505" s="30">
        <v>1380</v>
      </c>
      <c r="D505" s="30">
        <v>1.0200000000000001E-3</v>
      </c>
      <c r="E505" s="30">
        <v>1360000</v>
      </c>
      <c r="F505" s="29" t="s">
        <v>61</v>
      </c>
      <c r="G505" s="29">
        <v>12.7</v>
      </c>
      <c r="H505" s="29" t="s">
        <v>244</v>
      </c>
    </row>
    <row r="506" spans="1:8">
      <c r="A506" s="29">
        <v>1531</v>
      </c>
      <c r="B506" s="29" t="s">
        <v>560</v>
      </c>
      <c r="C506" s="30">
        <v>500</v>
      </c>
      <c r="D506" s="30">
        <v>1.8600000000000001E-3</v>
      </c>
      <c r="E506" s="30">
        <v>269000</v>
      </c>
      <c r="F506" s="29" t="s">
        <v>61</v>
      </c>
      <c r="G506" s="29">
        <v>64</v>
      </c>
      <c r="H506" s="29" t="s">
        <v>244</v>
      </c>
    </row>
    <row r="507" spans="1:8">
      <c r="A507" s="29">
        <v>1532</v>
      </c>
      <c r="B507" s="29" t="s">
        <v>561</v>
      </c>
      <c r="C507" s="30">
        <v>900</v>
      </c>
      <c r="D507" s="30">
        <v>4.82E-2</v>
      </c>
      <c r="E507" s="30">
        <v>18700</v>
      </c>
      <c r="F507" s="29" t="s">
        <v>61</v>
      </c>
      <c r="G507" s="31"/>
      <c r="H507" s="29" t="s">
        <v>53</v>
      </c>
    </row>
    <row r="508" spans="1:8">
      <c r="A508" s="29">
        <v>1533</v>
      </c>
      <c r="B508" s="29" t="s">
        <v>562</v>
      </c>
      <c r="C508" s="30">
        <v>1220</v>
      </c>
      <c r="D508" s="30">
        <v>0.28399999999999997</v>
      </c>
      <c r="E508" s="30">
        <v>4300</v>
      </c>
      <c r="F508" s="29" t="s">
        <v>52</v>
      </c>
      <c r="G508" s="31"/>
      <c r="H508" s="29" t="s">
        <v>53</v>
      </c>
    </row>
    <row r="509" spans="1:8">
      <c r="A509" s="29">
        <v>1534</v>
      </c>
      <c r="B509" s="29" t="s">
        <v>563</v>
      </c>
      <c r="C509" s="30">
        <v>5000</v>
      </c>
      <c r="D509" s="30">
        <v>2.69E-2</v>
      </c>
      <c r="E509" s="30">
        <v>186000</v>
      </c>
      <c r="F509" s="29" t="s">
        <v>52</v>
      </c>
      <c r="G509" s="31"/>
      <c r="H509" s="29" t="s">
        <v>53</v>
      </c>
    </row>
    <row r="510" spans="1:8">
      <c r="A510" s="29">
        <v>1535</v>
      </c>
      <c r="B510" s="29" t="s">
        <v>564</v>
      </c>
      <c r="C510" s="30">
        <v>560</v>
      </c>
      <c r="D510" s="30">
        <v>58200</v>
      </c>
      <c r="E510" s="30">
        <v>9.6100000000000005E-3</v>
      </c>
      <c r="F510" s="29" t="s">
        <v>52</v>
      </c>
      <c r="G510" s="31"/>
      <c r="H510" s="29" t="s">
        <v>53</v>
      </c>
    </row>
    <row r="511" spans="1:8">
      <c r="A511" s="29">
        <v>1536</v>
      </c>
      <c r="B511" s="29" t="s">
        <v>565</v>
      </c>
      <c r="C511" s="30">
        <v>340000</v>
      </c>
      <c r="D511" s="30">
        <v>8890000000000</v>
      </c>
      <c r="E511" s="30">
        <v>3.8299999999999999E-8</v>
      </c>
      <c r="F511" s="29" t="s">
        <v>52</v>
      </c>
      <c r="G511" s="31"/>
      <c r="H511" s="29" t="s">
        <v>53</v>
      </c>
    </row>
    <row r="512" spans="1:8">
      <c r="A512" s="29">
        <v>1537</v>
      </c>
      <c r="B512" s="29" t="s">
        <v>566</v>
      </c>
      <c r="C512" s="30">
        <v>22000</v>
      </c>
      <c r="D512" s="30">
        <v>2.24E-2</v>
      </c>
      <c r="E512" s="30">
        <v>982000</v>
      </c>
      <c r="F512" s="29" t="s">
        <v>52</v>
      </c>
      <c r="G512" s="31"/>
      <c r="H512" s="29" t="s">
        <v>53</v>
      </c>
    </row>
    <row r="513" spans="1:8">
      <c r="A513" s="29">
        <v>1538</v>
      </c>
      <c r="B513" s="29" t="s">
        <v>567</v>
      </c>
      <c r="C513" s="30">
        <v>1040000</v>
      </c>
      <c r="D513" s="30">
        <v>1.9300000000000001E-2</v>
      </c>
      <c r="E513" s="30">
        <v>53800000</v>
      </c>
      <c r="F513" s="29" t="s">
        <v>55</v>
      </c>
      <c r="G513" s="31"/>
      <c r="H513" s="29" t="s">
        <v>53</v>
      </c>
    </row>
    <row r="514" spans="1:8">
      <c r="A514" s="29">
        <v>1539</v>
      </c>
      <c r="B514" s="29" t="s">
        <v>568</v>
      </c>
      <c r="C514" s="30">
        <v>24000</v>
      </c>
      <c r="D514" s="30">
        <v>3.5200000000000002E-2</v>
      </c>
      <c r="E514" s="30">
        <v>682000</v>
      </c>
      <c r="F514" s="29" t="s">
        <v>61</v>
      </c>
      <c r="G514" s="31"/>
      <c r="H514" s="29" t="s">
        <v>53</v>
      </c>
    </row>
    <row r="515" spans="1:8">
      <c r="A515" s="29">
        <v>1540</v>
      </c>
      <c r="B515" s="29" t="s">
        <v>569</v>
      </c>
      <c r="C515" s="30">
        <v>420</v>
      </c>
      <c r="D515" s="30">
        <v>2.7900000000000001E-4</v>
      </c>
      <c r="E515" s="30">
        <v>1510000</v>
      </c>
      <c r="F515" s="29" t="s">
        <v>61</v>
      </c>
      <c r="G515" s="31"/>
      <c r="H515" s="29" t="s">
        <v>53</v>
      </c>
    </row>
    <row r="516" spans="1:8">
      <c r="A516" s="29">
        <v>1541</v>
      </c>
      <c r="B516" s="29" t="s">
        <v>570</v>
      </c>
      <c r="C516" s="30">
        <v>1200</v>
      </c>
      <c r="D516" s="30">
        <v>1.08</v>
      </c>
      <c r="E516" s="30">
        <v>1110</v>
      </c>
      <c r="F516" s="29" t="s">
        <v>52</v>
      </c>
      <c r="G516" s="31"/>
      <c r="H516" s="29" t="s">
        <v>53</v>
      </c>
    </row>
    <row r="517" spans="1:8">
      <c r="A517" s="29">
        <v>1542</v>
      </c>
      <c r="B517" s="29" t="s">
        <v>571</v>
      </c>
      <c r="C517" s="30">
        <v>2800</v>
      </c>
      <c r="D517" s="30">
        <v>9.4000000000000004E-3</v>
      </c>
      <c r="E517" s="30">
        <v>298000</v>
      </c>
      <c r="F517" s="29" t="s">
        <v>61</v>
      </c>
      <c r="G517" s="31"/>
      <c r="H517" s="29" t="s">
        <v>53</v>
      </c>
    </row>
    <row r="518" spans="1:8">
      <c r="A518" s="29">
        <v>1543</v>
      </c>
      <c r="B518" s="29" t="s">
        <v>572</v>
      </c>
      <c r="C518" s="30">
        <v>280</v>
      </c>
      <c r="D518" s="30">
        <v>0.23200000000000001</v>
      </c>
      <c r="E518" s="30">
        <v>1210</v>
      </c>
      <c r="F518" s="29" t="s">
        <v>61</v>
      </c>
      <c r="G518" s="31"/>
      <c r="H518" s="29" t="s">
        <v>53</v>
      </c>
    </row>
    <row r="519" spans="1:8">
      <c r="A519" s="29">
        <v>1544</v>
      </c>
      <c r="B519" s="29" t="s">
        <v>573</v>
      </c>
      <c r="C519" s="30">
        <v>620</v>
      </c>
      <c r="D519" s="30">
        <v>0.1</v>
      </c>
      <c r="E519" s="30">
        <v>6180</v>
      </c>
      <c r="F519" s="29" t="s">
        <v>52</v>
      </c>
      <c r="G519" s="31"/>
      <c r="H519" s="29" t="s">
        <v>53</v>
      </c>
    </row>
    <row r="520" spans="1:8">
      <c r="A520" s="29">
        <v>1545</v>
      </c>
      <c r="B520" s="29" t="s">
        <v>574</v>
      </c>
      <c r="C520" s="30">
        <v>10400000</v>
      </c>
      <c r="D520" s="30">
        <v>0.32</v>
      </c>
      <c r="E520" s="30">
        <v>32500000</v>
      </c>
      <c r="F520" s="29" t="s">
        <v>55</v>
      </c>
      <c r="G520" s="31"/>
      <c r="H520" s="29" t="s">
        <v>53</v>
      </c>
    </row>
    <row r="521" spans="1:8">
      <c r="A521" s="29">
        <v>1546</v>
      </c>
      <c r="B521" s="29" t="s">
        <v>575</v>
      </c>
      <c r="C521" s="30">
        <v>11800</v>
      </c>
      <c r="D521" s="30">
        <v>1.4E-2</v>
      </c>
      <c r="E521" s="30">
        <v>844000</v>
      </c>
      <c r="F521" s="29" t="s">
        <v>61</v>
      </c>
      <c r="G521" s="31"/>
      <c r="H521" s="29" t="s">
        <v>53</v>
      </c>
    </row>
    <row r="522" spans="1:8">
      <c r="A522" s="29">
        <v>1547</v>
      </c>
      <c r="B522" s="29" t="s">
        <v>576</v>
      </c>
      <c r="C522" s="30">
        <v>1960</v>
      </c>
      <c r="D522" s="30">
        <v>1.46E-4</v>
      </c>
      <c r="E522" s="30">
        <v>13400000</v>
      </c>
      <c r="F522" s="29" t="s">
        <v>61</v>
      </c>
      <c r="G522" s="31"/>
      <c r="H522" s="29" t="s">
        <v>53</v>
      </c>
    </row>
    <row r="523" spans="1:8">
      <c r="A523" s="29">
        <v>1548</v>
      </c>
      <c r="B523" s="29" t="s">
        <v>577</v>
      </c>
      <c r="C523" s="30">
        <v>112000</v>
      </c>
      <c r="D523" s="30">
        <v>1.3799999999999999E-3</v>
      </c>
      <c r="E523" s="30">
        <v>81000000</v>
      </c>
      <c r="F523" s="29" t="s">
        <v>61</v>
      </c>
      <c r="G523" s="31"/>
      <c r="H523" s="29" t="s">
        <v>53</v>
      </c>
    </row>
    <row r="524" spans="1:8">
      <c r="A524" s="29">
        <v>1549</v>
      </c>
      <c r="B524" s="29" t="s">
        <v>578</v>
      </c>
      <c r="C524" s="30">
        <v>1740</v>
      </c>
      <c r="D524" s="30">
        <v>2.1100000000000001E-2</v>
      </c>
      <c r="E524" s="30">
        <v>82400</v>
      </c>
      <c r="F524" s="29" t="s">
        <v>61</v>
      </c>
      <c r="G524" s="31"/>
      <c r="H524" s="29" t="s">
        <v>53</v>
      </c>
    </row>
    <row r="525" spans="1:8">
      <c r="A525" s="29">
        <v>1550</v>
      </c>
      <c r="B525" s="29" t="s">
        <v>579</v>
      </c>
      <c r="C525" s="30">
        <v>4600</v>
      </c>
      <c r="D525" s="30">
        <v>6.8300000000000001E-4</v>
      </c>
      <c r="E525" s="30">
        <v>6740000</v>
      </c>
      <c r="F525" s="29" t="s">
        <v>61</v>
      </c>
      <c r="G525" s="31"/>
      <c r="H525" s="29" t="s">
        <v>53</v>
      </c>
    </row>
    <row r="526" spans="1:8">
      <c r="A526" s="29">
        <v>1551</v>
      </c>
      <c r="B526" s="29" t="s">
        <v>580</v>
      </c>
      <c r="C526" s="30">
        <v>2</v>
      </c>
      <c r="D526" s="30">
        <v>2.1700000000000002E-9</v>
      </c>
      <c r="E526" s="30">
        <v>922000000</v>
      </c>
      <c r="F526" s="29" t="s">
        <v>55</v>
      </c>
      <c r="G526" s="31"/>
      <c r="H526" s="29" t="s">
        <v>53</v>
      </c>
    </row>
    <row r="527" spans="1:8">
      <c r="A527" s="29">
        <v>1552</v>
      </c>
      <c r="B527" s="29" t="s">
        <v>581</v>
      </c>
      <c r="C527" s="30">
        <v>10</v>
      </c>
      <c r="D527" s="30">
        <v>6.4999999999999994E-5</v>
      </c>
      <c r="E527" s="30">
        <v>154000</v>
      </c>
      <c r="F527" s="29" t="s">
        <v>55</v>
      </c>
      <c r="G527" s="31"/>
      <c r="H527" s="29" t="s">
        <v>53</v>
      </c>
    </row>
    <row r="528" spans="1:8">
      <c r="A528" s="29">
        <v>1553</v>
      </c>
      <c r="B528" s="29" t="s">
        <v>582</v>
      </c>
      <c r="C528" s="30">
        <v>1560</v>
      </c>
      <c r="D528" s="30">
        <v>4.8300000000000003E-2</v>
      </c>
      <c r="E528" s="30">
        <v>32300</v>
      </c>
      <c r="F528" s="29" t="s">
        <v>420</v>
      </c>
      <c r="G528" s="31"/>
      <c r="H528" s="29" t="s">
        <v>53</v>
      </c>
    </row>
    <row r="529" spans="1:8">
      <c r="A529" s="29">
        <v>1554</v>
      </c>
      <c r="B529" s="29" t="s">
        <v>583</v>
      </c>
      <c r="C529" s="30">
        <v>4000</v>
      </c>
      <c r="D529" s="30">
        <v>5.9500000000000004E-4</v>
      </c>
      <c r="E529" s="30">
        <v>6720000</v>
      </c>
      <c r="F529" s="29" t="s">
        <v>61</v>
      </c>
      <c r="G529" s="31"/>
      <c r="H529" s="29" t="s">
        <v>53</v>
      </c>
    </row>
    <row r="530" spans="1:8">
      <c r="A530" s="29">
        <v>1555</v>
      </c>
      <c r="B530" s="29" t="s">
        <v>584</v>
      </c>
      <c r="C530" s="30">
        <v>100</v>
      </c>
      <c r="D530" s="30">
        <v>0.03</v>
      </c>
      <c r="E530" s="30">
        <v>3350</v>
      </c>
      <c r="F530" s="29" t="s">
        <v>55</v>
      </c>
      <c r="G530" s="31"/>
      <c r="H530" s="29" t="s">
        <v>53</v>
      </c>
    </row>
    <row r="531" spans="1:8">
      <c r="A531" s="29">
        <v>1556</v>
      </c>
      <c r="B531" s="29" t="s">
        <v>585</v>
      </c>
      <c r="C531" s="30">
        <v>28000</v>
      </c>
      <c r="D531" s="30">
        <v>7.2499999999999995E-4</v>
      </c>
      <c r="E531" s="30">
        <v>38600000</v>
      </c>
      <c r="F531" s="29" t="s">
        <v>61</v>
      </c>
      <c r="G531" s="31"/>
      <c r="H531" s="29" t="s">
        <v>53</v>
      </c>
    </row>
    <row r="532" spans="1:8">
      <c r="A532" s="29">
        <v>1557</v>
      </c>
      <c r="B532" s="29" t="s">
        <v>586</v>
      </c>
      <c r="C532" s="30">
        <v>2400</v>
      </c>
      <c r="D532" s="30">
        <v>5.1700000000000001E-3</v>
      </c>
      <c r="E532" s="30">
        <v>464000</v>
      </c>
      <c r="F532" s="29" t="s">
        <v>61</v>
      </c>
      <c r="G532" s="31"/>
      <c r="H532" s="29" t="s">
        <v>53</v>
      </c>
    </row>
    <row r="533" spans="1:8">
      <c r="A533" s="29">
        <v>1558</v>
      </c>
      <c r="B533" s="29" t="s">
        <v>587</v>
      </c>
      <c r="C533" s="30">
        <v>78</v>
      </c>
      <c r="D533" s="30">
        <v>1.8E-3</v>
      </c>
      <c r="E533" s="30">
        <v>42700</v>
      </c>
      <c r="F533" s="29" t="s">
        <v>52</v>
      </c>
      <c r="G533" s="31"/>
      <c r="H533" s="29" t="s">
        <v>53</v>
      </c>
    </row>
    <row r="534" spans="1:8">
      <c r="A534" s="29">
        <v>1559</v>
      </c>
      <c r="B534" s="29" t="s">
        <v>588</v>
      </c>
      <c r="C534" s="30">
        <v>44000</v>
      </c>
      <c r="D534" s="30">
        <v>8.5599999999999999E-4</v>
      </c>
      <c r="E534" s="30">
        <v>51400000</v>
      </c>
      <c r="F534" s="29" t="s">
        <v>61</v>
      </c>
      <c r="G534" s="31"/>
      <c r="H534" s="29" t="s">
        <v>53</v>
      </c>
    </row>
    <row r="535" spans="1:8">
      <c r="A535" s="29">
        <v>1560</v>
      </c>
      <c r="B535" s="29" t="s">
        <v>589</v>
      </c>
      <c r="C535" s="30">
        <v>26000</v>
      </c>
      <c r="D535" s="30">
        <v>2.5300000000000002E-4</v>
      </c>
      <c r="E535" s="30">
        <v>103000000</v>
      </c>
      <c r="F535" s="29" t="s">
        <v>61</v>
      </c>
      <c r="G535" s="31"/>
      <c r="H535" s="29" t="s">
        <v>53</v>
      </c>
    </row>
    <row r="536" spans="1:8">
      <c r="A536" s="29">
        <v>1561</v>
      </c>
      <c r="B536" s="29" t="s">
        <v>590</v>
      </c>
      <c r="C536" s="30">
        <v>4200</v>
      </c>
      <c r="D536" s="30">
        <v>1.56E-4</v>
      </c>
      <c r="E536" s="30">
        <v>26900000</v>
      </c>
      <c r="F536" s="29" t="s">
        <v>61</v>
      </c>
      <c r="G536" s="31"/>
      <c r="H536" s="29" t="s">
        <v>53</v>
      </c>
    </row>
    <row r="537" spans="1:8">
      <c r="A537" s="29">
        <v>1562</v>
      </c>
      <c r="B537" s="29" t="s">
        <v>591</v>
      </c>
      <c r="C537" s="30">
        <v>30000</v>
      </c>
      <c r="D537" s="30">
        <v>3.14E-3</v>
      </c>
      <c r="E537" s="30">
        <v>9570000</v>
      </c>
      <c r="F537" s="29" t="s">
        <v>61</v>
      </c>
      <c r="G537" s="31"/>
      <c r="H537" s="29" t="s">
        <v>53</v>
      </c>
    </row>
    <row r="538" spans="1:8">
      <c r="A538" s="29">
        <v>1563</v>
      </c>
      <c r="B538" s="29" t="s">
        <v>592</v>
      </c>
      <c r="C538" s="30">
        <v>980</v>
      </c>
      <c r="D538" s="30">
        <v>1.84E-4</v>
      </c>
      <c r="E538" s="30">
        <v>5310000</v>
      </c>
      <c r="F538" s="29" t="s">
        <v>61</v>
      </c>
      <c r="G538" s="31"/>
      <c r="H538" s="29" t="s">
        <v>53</v>
      </c>
    </row>
    <row r="539" spans="1:8">
      <c r="A539" s="29">
        <v>1564</v>
      </c>
      <c r="B539" s="29" t="s">
        <v>593</v>
      </c>
      <c r="C539" s="30">
        <v>58000</v>
      </c>
      <c r="D539" s="30">
        <v>8.3900000000000002E-2</v>
      </c>
      <c r="E539" s="30">
        <v>691000</v>
      </c>
      <c r="F539" s="29" t="s">
        <v>52</v>
      </c>
      <c r="G539" s="31"/>
      <c r="H539" s="29" t="s">
        <v>53</v>
      </c>
    </row>
    <row r="540" spans="1:8">
      <c r="A540" s="29">
        <v>1565</v>
      </c>
      <c r="B540" s="29" t="s">
        <v>594</v>
      </c>
      <c r="C540" s="30">
        <v>2200000</v>
      </c>
      <c r="D540" s="30">
        <v>2.23E-2</v>
      </c>
      <c r="E540" s="30">
        <v>98600000</v>
      </c>
      <c r="F540" s="29" t="s">
        <v>61</v>
      </c>
      <c r="G540" s="29">
        <v>16</v>
      </c>
      <c r="H540" s="29" t="s">
        <v>341</v>
      </c>
    </row>
    <row r="541" spans="1:8">
      <c r="A541" s="29">
        <v>1566</v>
      </c>
      <c r="B541" s="29" t="s">
        <v>594</v>
      </c>
      <c r="C541" s="30">
        <v>320</v>
      </c>
      <c r="D541" s="30">
        <v>1.6900000000000001E-3</v>
      </c>
      <c r="E541" s="30">
        <v>189000</v>
      </c>
      <c r="F541" s="29" t="s">
        <v>61</v>
      </c>
      <c r="G541" s="29">
        <v>5.76</v>
      </c>
      <c r="H541" s="29" t="s">
        <v>595</v>
      </c>
    </row>
    <row r="542" spans="1:8">
      <c r="A542" s="29">
        <v>1567</v>
      </c>
      <c r="B542" s="29" t="s">
        <v>596</v>
      </c>
      <c r="C542" s="30">
        <v>1860</v>
      </c>
      <c r="D542" s="30">
        <v>4.6899999999999997E-3</v>
      </c>
      <c r="E542" s="30">
        <v>396000</v>
      </c>
      <c r="F542" s="29" t="s">
        <v>61</v>
      </c>
      <c r="G542" s="31"/>
      <c r="H542" s="29" t="s">
        <v>53</v>
      </c>
    </row>
    <row r="543" spans="1:8">
      <c r="A543" s="29">
        <v>1568</v>
      </c>
      <c r="B543" s="29" t="s">
        <v>597</v>
      </c>
      <c r="C543" s="30">
        <v>360</v>
      </c>
      <c r="D543" s="30">
        <v>2.1000000000000001E-2</v>
      </c>
      <c r="E543" s="30">
        <v>17500</v>
      </c>
      <c r="F543" s="29" t="s">
        <v>52</v>
      </c>
      <c r="G543" s="31"/>
      <c r="H543" s="29" t="s">
        <v>53</v>
      </c>
    </row>
    <row r="544" spans="1:8">
      <c r="A544" s="29">
        <v>1569</v>
      </c>
      <c r="B544" s="29" t="s">
        <v>598</v>
      </c>
      <c r="C544" s="30">
        <v>6200000</v>
      </c>
      <c r="D544" s="30">
        <v>8.2600000000000007E-2</v>
      </c>
      <c r="E544" s="30">
        <v>75100000</v>
      </c>
      <c r="F544" s="29" t="s">
        <v>55</v>
      </c>
      <c r="G544" s="31"/>
      <c r="H544" s="29" t="s">
        <v>53</v>
      </c>
    </row>
    <row r="545" spans="1:8">
      <c r="A545" s="29">
        <v>1570</v>
      </c>
      <c r="B545" s="29" t="s">
        <v>599</v>
      </c>
      <c r="C545" s="30">
        <v>1200</v>
      </c>
      <c r="D545" s="30">
        <v>1.1599999999999999</v>
      </c>
      <c r="E545" s="30">
        <v>1030</v>
      </c>
      <c r="F545" s="29" t="s">
        <v>52</v>
      </c>
      <c r="G545" s="31"/>
      <c r="H545" s="29" t="s">
        <v>53</v>
      </c>
    </row>
    <row r="546" spans="1:8">
      <c r="A546" s="29">
        <v>1571</v>
      </c>
      <c r="B546" s="29" t="s">
        <v>600</v>
      </c>
      <c r="C546" s="30">
        <v>280</v>
      </c>
      <c r="D546" s="30">
        <v>3.3500000000000001E-3</v>
      </c>
      <c r="E546" s="30">
        <v>83600</v>
      </c>
      <c r="F546" s="29" t="s">
        <v>61</v>
      </c>
      <c r="G546" s="31"/>
      <c r="H546" s="29" t="s">
        <v>53</v>
      </c>
    </row>
    <row r="547" spans="1:8">
      <c r="A547" s="29">
        <v>1572</v>
      </c>
      <c r="B547" s="29" t="s">
        <v>601</v>
      </c>
      <c r="C547" s="30">
        <v>24000</v>
      </c>
      <c r="D547" s="30">
        <v>3.0600000000000001E-4</v>
      </c>
      <c r="E547" s="30">
        <v>78500000</v>
      </c>
      <c r="F547" s="29" t="s">
        <v>61</v>
      </c>
      <c r="G547" s="31"/>
      <c r="H547" s="29" t="s">
        <v>53</v>
      </c>
    </row>
    <row r="548" spans="1:8">
      <c r="A548" s="29">
        <v>1573</v>
      </c>
      <c r="B548" s="29" t="s">
        <v>602</v>
      </c>
      <c r="C548" s="30">
        <v>1320</v>
      </c>
      <c r="D548" s="30">
        <v>4.9399999999999999E-3</v>
      </c>
      <c r="E548" s="30">
        <v>267000</v>
      </c>
      <c r="F548" s="29" t="s">
        <v>61</v>
      </c>
      <c r="G548" s="31"/>
      <c r="H548" s="29" t="s">
        <v>53</v>
      </c>
    </row>
    <row r="549" spans="1:8">
      <c r="A549" s="29">
        <v>1574</v>
      </c>
      <c r="B549" s="29" t="s">
        <v>603</v>
      </c>
      <c r="C549" s="30">
        <v>38000</v>
      </c>
      <c r="D549" s="30">
        <v>2.6899999999999998E-4</v>
      </c>
      <c r="E549" s="30">
        <v>141000000</v>
      </c>
      <c r="F549" s="29" t="s">
        <v>61</v>
      </c>
      <c r="G549" s="29">
        <v>10.4</v>
      </c>
      <c r="H549" s="29" t="s">
        <v>341</v>
      </c>
    </row>
    <row r="550" spans="1:8">
      <c r="A550" s="29">
        <v>1575</v>
      </c>
      <c r="B550" s="29" t="s">
        <v>603</v>
      </c>
      <c r="C550" s="30">
        <v>560</v>
      </c>
      <c r="D550" s="30">
        <v>2.0599999999999999E-4</v>
      </c>
      <c r="E550" s="30">
        <v>2720000</v>
      </c>
      <c r="F550" s="29" t="s">
        <v>61</v>
      </c>
      <c r="G550" s="29">
        <v>9.01</v>
      </c>
      <c r="H550" s="29" t="s">
        <v>244</v>
      </c>
    </row>
    <row r="551" spans="1:8">
      <c r="A551" s="29">
        <v>1576</v>
      </c>
      <c r="B551" s="29" t="s">
        <v>604</v>
      </c>
      <c r="C551" s="30">
        <v>2200</v>
      </c>
      <c r="D551" s="30">
        <v>3.9100000000000002E-4</v>
      </c>
      <c r="E551" s="30">
        <v>5630000</v>
      </c>
      <c r="F551" s="29" t="s">
        <v>61</v>
      </c>
      <c r="G551" s="31"/>
      <c r="H551" s="29" t="s">
        <v>53</v>
      </c>
    </row>
    <row r="552" spans="1:8">
      <c r="A552" s="29">
        <v>1577</v>
      </c>
      <c r="B552" s="29" t="s">
        <v>605</v>
      </c>
      <c r="C552" s="30">
        <v>6800</v>
      </c>
      <c r="D552" s="30">
        <v>1.8799999999999999E-4</v>
      </c>
      <c r="E552" s="30">
        <v>36200000</v>
      </c>
      <c r="F552" s="29" t="s">
        <v>61</v>
      </c>
      <c r="G552" s="31"/>
      <c r="H552" s="29" t="s">
        <v>53</v>
      </c>
    </row>
    <row r="553" spans="1:8">
      <c r="A553" s="29">
        <v>1578</v>
      </c>
      <c r="B553" s="29" t="s">
        <v>606</v>
      </c>
      <c r="C553" s="30">
        <v>24000</v>
      </c>
      <c r="D553" s="30">
        <v>3.8499999999999998E-4</v>
      </c>
      <c r="E553" s="30">
        <v>62400000</v>
      </c>
      <c r="F553" s="29" t="s">
        <v>61</v>
      </c>
      <c r="G553" s="31"/>
      <c r="H553" s="29" t="s">
        <v>53</v>
      </c>
    </row>
    <row r="554" spans="1:8">
      <c r="A554" s="29">
        <v>1579</v>
      </c>
      <c r="B554" s="29" t="s">
        <v>607</v>
      </c>
      <c r="C554" s="30">
        <v>38000</v>
      </c>
      <c r="D554" s="30">
        <v>2.0300000000000001E-3</v>
      </c>
      <c r="E554" s="30">
        <v>18700000</v>
      </c>
      <c r="F554" s="29" t="s">
        <v>61</v>
      </c>
      <c r="G554" s="31"/>
      <c r="H554" s="29" t="s">
        <v>53</v>
      </c>
    </row>
    <row r="555" spans="1:8">
      <c r="A555" s="29">
        <v>1580</v>
      </c>
      <c r="B555" s="29" t="s">
        <v>608</v>
      </c>
      <c r="C555" s="30">
        <v>2600</v>
      </c>
      <c r="D555" s="30">
        <v>1.4300000000000001E-4</v>
      </c>
      <c r="E555" s="30">
        <v>18100000</v>
      </c>
      <c r="F555" s="29" t="s">
        <v>61</v>
      </c>
      <c r="G555" s="31"/>
      <c r="H555" s="29" t="s">
        <v>53</v>
      </c>
    </row>
    <row r="556" spans="1:8">
      <c r="A556" s="29">
        <v>1581</v>
      </c>
      <c r="B556" s="29" t="s">
        <v>609</v>
      </c>
      <c r="C556" s="30">
        <v>1900</v>
      </c>
      <c r="D556" s="30">
        <v>1.56E-3</v>
      </c>
      <c r="E556" s="30">
        <v>1220000</v>
      </c>
      <c r="F556" s="29" t="s">
        <v>52</v>
      </c>
      <c r="G556" s="31"/>
      <c r="H556" s="29" t="s">
        <v>53</v>
      </c>
    </row>
    <row r="557" spans="1:8">
      <c r="A557" s="29">
        <v>1582</v>
      </c>
      <c r="B557" s="29" t="s">
        <v>610</v>
      </c>
      <c r="C557" s="30">
        <v>360</v>
      </c>
      <c r="D557" s="30">
        <v>1.0999999999999999E-2</v>
      </c>
      <c r="E557" s="30">
        <v>33900</v>
      </c>
      <c r="F557" s="29" t="s">
        <v>61</v>
      </c>
      <c r="G557" s="31"/>
      <c r="H557" s="29" t="s">
        <v>53</v>
      </c>
    </row>
    <row r="558" spans="1:8">
      <c r="A558" s="29">
        <v>1583</v>
      </c>
      <c r="B558" s="29" t="s">
        <v>611</v>
      </c>
      <c r="C558" s="30">
        <v>5800</v>
      </c>
      <c r="D558" s="30">
        <v>7.0000000000000001E-3</v>
      </c>
      <c r="E558" s="30">
        <v>829000</v>
      </c>
      <c r="F558" s="29" t="s">
        <v>52</v>
      </c>
      <c r="G558" s="31"/>
      <c r="H558" s="29" t="s">
        <v>53</v>
      </c>
    </row>
    <row r="559" spans="1:8">
      <c r="A559" s="29">
        <v>1584</v>
      </c>
      <c r="B559" s="29" t="s">
        <v>612</v>
      </c>
      <c r="C559" s="30">
        <v>260</v>
      </c>
      <c r="D559" s="30">
        <v>1.74E-4</v>
      </c>
      <c r="E559" s="30">
        <v>1490000</v>
      </c>
      <c r="F559" s="29" t="s">
        <v>61</v>
      </c>
      <c r="G559" s="31"/>
      <c r="H559" s="29" t="s">
        <v>53</v>
      </c>
    </row>
    <row r="560" spans="1:8">
      <c r="A560" s="29">
        <v>1585</v>
      </c>
      <c r="B560" s="29" t="s">
        <v>613</v>
      </c>
      <c r="C560" s="30">
        <v>520000</v>
      </c>
      <c r="D560" s="30">
        <v>7.7799999999999996E-3</v>
      </c>
      <c r="E560" s="30">
        <v>66800000</v>
      </c>
      <c r="F560" s="29" t="s">
        <v>55</v>
      </c>
      <c r="G560" s="31"/>
      <c r="H560" s="29" t="s">
        <v>53</v>
      </c>
    </row>
    <row r="561" spans="1:8">
      <c r="A561" s="29">
        <v>1586</v>
      </c>
      <c r="B561" s="29" t="s">
        <v>614</v>
      </c>
      <c r="C561" s="30">
        <v>92000</v>
      </c>
      <c r="D561" s="30">
        <v>1.4E-3</v>
      </c>
      <c r="E561" s="30">
        <v>65500000</v>
      </c>
      <c r="F561" s="29" t="s">
        <v>61</v>
      </c>
      <c r="G561" s="31"/>
      <c r="H561" s="29" t="s">
        <v>53</v>
      </c>
    </row>
    <row r="562" spans="1:8">
      <c r="A562" s="29">
        <v>1587</v>
      </c>
      <c r="B562" s="29" t="s">
        <v>615</v>
      </c>
      <c r="C562" s="30">
        <v>1900</v>
      </c>
      <c r="D562" s="30">
        <v>3.1599999999999998E-4</v>
      </c>
      <c r="E562" s="30">
        <v>6010000</v>
      </c>
      <c r="F562" s="29" t="s">
        <v>61</v>
      </c>
      <c r="G562" s="31"/>
      <c r="H562" s="29" t="s">
        <v>53</v>
      </c>
    </row>
    <row r="563" spans="1:8">
      <c r="A563" s="29">
        <v>1588</v>
      </c>
      <c r="B563" s="29" t="s">
        <v>616</v>
      </c>
      <c r="C563" s="30">
        <v>3400</v>
      </c>
      <c r="D563" s="30">
        <v>5.1499999999999998E-5</v>
      </c>
      <c r="E563" s="30">
        <v>66100000</v>
      </c>
      <c r="F563" s="29" t="s">
        <v>61</v>
      </c>
      <c r="G563" s="31"/>
      <c r="H563" s="29" t="s">
        <v>53</v>
      </c>
    </row>
    <row r="564" spans="1:8">
      <c r="A564" s="29">
        <v>1589</v>
      </c>
      <c r="B564" s="29" t="s">
        <v>617</v>
      </c>
      <c r="C564" s="30">
        <v>320</v>
      </c>
      <c r="D564" s="30">
        <v>2.1999999999999999E-2</v>
      </c>
      <c r="E564" s="30">
        <v>14500</v>
      </c>
      <c r="F564" s="29" t="s">
        <v>52</v>
      </c>
      <c r="G564" s="31"/>
      <c r="H564" s="29" t="s">
        <v>53</v>
      </c>
    </row>
    <row r="565" spans="1:8">
      <c r="A565" s="29">
        <v>1590</v>
      </c>
      <c r="B565" s="29" t="s">
        <v>618</v>
      </c>
      <c r="C565" s="30">
        <v>360</v>
      </c>
      <c r="D565" s="30">
        <v>5170</v>
      </c>
      <c r="E565" s="30">
        <v>6.9699999999999998E-2</v>
      </c>
      <c r="F565" s="29" t="s">
        <v>52</v>
      </c>
      <c r="G565" s="31"/>
      <c r="H565" s="29" t="s">
        <v>53</v>
      </c>
    </row>
    <row r="566" spans="1:8">
      <c r="A566" s="29">
        <v>1591</v>
      </c>
      <c r="B566" s="29" t="s">
        <v>619</v>
      </c>
      <c r="C566" s="30">
        <v>2000000</v>
      </c>
      <c r="D566" s="30">
        <v>1.5900000000000001E-2</v>
      </c>
      <c r="E566" s="30">
        <v>125000000</v>
      </c>
      <c r="F566" s="29" t="s">
        <v>55</v>
      </c>
      <c r="G566" s="31"/>
      <c r="H566" s="29" t="s">
        <v>53</v>
      </c>
    </row>
    <row r="567" spans="1:8">
      <c r="A567" s="29">
        <v>1592</v>
      </c>
      <c r="B567" s="29" t="s">
        <v>620</v>
      </c>
      <c r="C567" s="30">
        <v>720000</v>
      </c>
      <c r="D567" s="30">
        <v>1.78E-2</v>
      </c>
      <c r="E567" s="30">
        <v>40500000</v>
      </c>
      <c r="F567" s="29" t="s">
        <v>55</v>
      </c>
      <c r="G567" s="31"/>
      <c r="H567" s="29" t="s">
        <v>53</v>
      </c>
    </row>
    <row r="568" spans="1:8">
      <c r="A568" s="29">
        <v>1593</v>
      </c>
      <c r="B568" s="29" t="s">
        <v>621</v>
      </c>
      <c r="C568" s="30">
        <v>20000</v>
      </c>
      <c r="D568" s="30">
        <v>1.9900000000000001E-4</v>
      </c>
      <c r="E568" s="30">
        <v>101000000</v>
      </c>
      <c r="F568" s="29" t="s">
        <v>61</v>
      </c>
      <c r="G568" s="31"/>
      <c r="H568" s="29" t="s">
        <v>53</v>
      </c>
    </row>
    <row r="569" spans="1:8">
      <c r="A569" s="29">
        <v>1594</v>
      </c>
      <c r="B569" s="29" t="s">
        <v>622</v>
      </c>
      <c r="C569" s="30">
        <v>320000</v>
      </c>
      <c r="D569" s="30">
        <v>8.3000000000000001E-3</v>
      </c>
      <c r="E569" s="30">
        <v>38600000</v>
      </c>
      <c r="F569" s="29" t="s">
        <v>55</v>
      </c>
      <c r="G569" s="31"/>
      <c r="H569" s="29" t="s">
        <v>53</v>
      </c>
    </row>
    <row r="570" spans="1:8">
      <c r="A570" s="29">
        <v>1595</v>
      </c>
      <c r="B570" s="29" t="s">
        <v>623</v>
      </c>
      <c r="C570" s="30">
        <v>52</v>
      </c>
      <c r="D570" s="30">
        <v>2.09</v>
      </c>
      <c r="E570" s="30">
        <v>24.8</v>
      </c>
      <c r="F570" s="29" t="s">
        <v>55</v>
      </c>
      <c r="G570" s="31"/>
      <c r="H570" s="29" t="s">
        <v>53</v>
      </c>
    </row>
    <row r="571" spans="1:8">
      <c r="A571" s="29">
        <v>1596</v>
      </c>
      <c r="B571" s="29" t="s">
        <v>624</v>
      </c>
      <c r="C571" s="30">
        <v>68000</v>
      </c>
      <c r="D571" s="30">
        <v>5.1999999999999995E-4</v>
      </c>
      <c r="E571" s="30">
        <v>131000000</v>
      </c>
      <c r="F571" s="29" t="s">
        <v>61</v>
      </c>
      <c r="G571" s="31"/>
      <c r="H571" s="29" t="s">
        <v>53</v>
      </c>
    </row>
    <row r="572" spans="1:8">
      <c r="A572" s="29">
        <v>1597</v>
      </c>
      <c r="B572" s="29" t="s">
        <v>625</v>
      </c>
      <c r="C572" s="30">
        <v>20000</v>
      </c>
      <c r="D572" s="30">
        <v>3.9300000000000001E-4</v>
      </c>
      <c r="E572" s="30">
        <v>50800000</v>
      </c>
      <c r="F572" s="29" t="s">
        <v>61</v>
      </c>
      <c r="G572" s="31"/>
      <c r="H572" s="29" t="s">
        <v>53</v>
      </c>
    </row>
    <row r="573" spans="1:8">
      <c r="A573" s="29">
        <v>1598</v>
      </c>
      <c r="B573" s="29" t="s">
        <v>626</v>
      </c>
      <c r="C573" s="30">
        <v>162000</v>
      </c>
      <c r="D573" s="30">
        <v>8.8699999999999994E-3</v>
      </c>
      <c r="E573" s="30">
        <v>18300000</v>
      </c>
      <c r="F573" s="29" t="s">
        <v>61</v>
      </c>
      <c r="G573" s="31"/>
      <c r="H573" s="29" t="s">
        <v>53</v>
      </c>
    </row>
    <row r="574" spans="1:8">
      <c r="A574" s="29">
        <v>1599</v>
      </c>
      <c r="B574" s="29" t="s">
        <v>627</v>
      </c>
      <c r="C574" s="30">
        <v>3600</v>
      </c>
      <c r="D574" s="30">
        <v>1.36</v>
      </c>
      <c r="E574" s="30">
        <v>2650</v>
      </c>
      <c r="F574" s="29" t="s">
        <v>52</v>
      </c>
      <c r="G574" s="31"/>
      <c r="H574" s="29" t="s">
        <v>53</v>
      </c>
    </row>
    <row r="575" spans="1:8">
      <c r="A575" s="29">
        <v>1600</v>
      </c>
      <c r="B575" s="29" t="s">
        <v>628</v>
      </c>
      <c r="C575" s="30">
        <v>0.42</v>
      </c>
      <c r="D575" s="30">
        <v>17700</v>
      </c>
      <c r="E575" s="30">
        <v>2.3799999999999999E-5</v>
      </c>
      <c r="F575" s="29" t="s">
        <v>55</v>
      </c>
      <c r="G575" s="31"/>
      <c r="H575" s="29" t="s">
        <v>53</v>
      </c>
    </row>
    <row r="576" spans="1:8">
      <c r="A576" s="29">
        <v>1601</v>
      </c>
      <c r="B576" s="29" t="s">
        <v>629</v>
      </c>
      <c r="C576" s="30">
        <v>0.42</v>
      </c>
      <c r="D576" s="30">
        <v>18300000</v>
      </c>
      <c r="E576" s="30">
        <v>2.3000000000000001E-8</v>
      </c>
      <c r="F576" s="29" t="s">
        <v>55</v>
      </c>
      <c r="G576" s="31"/>
      <c r="H576" s="29" t="s">
        <v>53</v>
      </c>
    </row>
    <row r="577" spans="1:8">
      <c r="A577" s="29">
        <v>1602</v>
      </c>
      <c r="B577" s="29" t="s">
        <v>630</v>
      </c>
      <c r="C577" s="30">
        <v>1000</v>
      </c>
      <c r="D577" s="30">
        <v>38</v>
      </c>
      <c r="E577" s="30">
        <v>26.3</v>
      </c>
      <c r="F577" s="29" t="s">
        <v>55</v>
      </c>
      <c r="G577" s="31"/>
      <c r="H577" s="29" t="s">
        <v>53</v>
      </c>
    </row>
    <row r="578" spans="1:8">
      <c r="A578" s="29">
        <v>1603</v>
      </c>
      <c r="B578" s="29" t="s">
        <v>631</v>
      </c>
      <c r="C578" s="30">
        <v>9200</v>
      </c>
      <c r="D578" s="30">
        <v>2.1000000000000001E-2</v>
      </c>
      <c r="E578" s="30">
        <v>439000</v>
      </c>
      <c r="F578" s="29" t="s">
        <v>52</v>
      </c>
      <c r="G578" s="31"/>
      <c r="H578" s="29" t="s">
        <v>53</v>
      </c>
    </row>
    <row r="579" spans="1:8">
      <c r="A579" s="29">
        <v>1604</v>
      </c>
      <c r="B579" s="29" t="s">
        <v>632</v>
      </c>
      <c r="C579" s="30">
        <v>360000</v>
      </c>
      <c r="D579" s="30">
        <v>6.5599999999999999E-3</v>
      </c>
      <c r="E579" s="30">
        <v>54900000</v>
      </c>
      <c r="F579" s="29" t="s">
        <v>61</v>
      </c>
      <c r="G579" s="31"/>
      <c r="H579" s="29" t="s">
        <v>53</v>
      </c>
    </row>
    <row r="580" spans="1:8">
      <c r="A580" s="29">
        <v>1605</v>
      </c>
      <c r="B580" s="29" t="s">
        <v>633</v>
      </c>
      <c r="C580" s="30">
        <v>14000</v>
      </c>
      <c r="D580" s="30">
        <v>6.5500000000000003E-3</v>
      </c>
      <c r="E580" s="30">
        <v>2140000</v>
      </c>
      <c r="F580" s="29" t="s">
        <v>61</v>
      </c>
      <c r="G580" s="31"/>
      <c r="H580" s="29" t="s">
        <v>53</v>
      </c>
    </row>
    <row r="581" spans="1:8">
      <c r="A581" s="29">
        <v>1606</v>
      </c>
      <c r="B581" s="29" t="s">
        <v>634</v>
      </c>
      <c r="C581" s="30">
        <v>11200</v>
      </c>
      <c r="D581" s="30">
        <v>1.57E-3</v>
      </c>
      <c r="E581" s="30">
        <v>7120000</v>
      </c>
      <c r="F581" s="29" t="s">
        <v>61</v>
      </c>
      <c r="G581" s="31"/>
      <c r="H581" s="29" t="s">
        <v>53</v>
      </c>
    </row>
    <row r="582" spans="1:8">
      <c r="A582" s="29">
        <v>1607</v>
      </c>
      <c r="B582" s="29" t="s">
        <v>635</v>
      </c>
      <c r="C582" s="30">
        <v>168000</v>
      </c>
      <c r="D582" s="30">
        <v>3.5000000000000001E-3</v>
      </c>
      <c r="E582" s="30">
        <v>48000000</v>
      </c>
      <c r="F582" s="29" t="s">
        <v>61</v>
      </c>
      <c r="G582" s="31"/>
      <c r="H582" s="29" t="s">
        <v>53</v>
      </c>
    </row>
    <row r="583" spans="1:8">
      <c r="A583" s="29">
        <v>1608</v>
      </c>
      <c r="B583" s="29" t="s">
        <v>636</v>
      </c>
      <c r="C583" s="30">
        <v>1300</v>
      </c>
      <c r="D583" s="30">
        <v>0.13</v>
      </c>
      <c r="E583" s="30">
        <v>10000</v>
      </c>
      <c r="F583" s="29" t="s">
        <v>52</v>
      </c>
      <c r="G583" s="31"/>
      <c r="H583" s="29" t="s">
        <v>53</v>
      </c>
    </row>
    <row r="584" spans="1:8">
      <c r="A584" s="29">
        <v>1609</v>
      </c>
      <c r="B584" s="29" t="s">
        <v>637</v>
      </c>
      <c r="C584" s="30">
        <v>2200</v>
      </c>
      <c r="D584" s="30">
        <v>2.6800000000000001E-2</v>
      </c>
      <c r="E584" s="30">
        <v>82000</v>
      </c>
      <c r="F584" s="29" t="s">
        <v>52</v>
      </c>
      <c r="G584" s="31"/>
      <c r="H584" s="29" t="s">
        <v>53</v>
      </c>
    </row>
    <row r="585" spans="1:8">
      <c r="A585" s="29">
        <v>1610</v>
      </c>
      <c r="B585" s="29" t="s">
        <v>638</v>
      </c>
      <c r="C585" s="30">
        <v>1860</v>
      </c>
      <c r="D585" s="30">
        <v>0.497</v>
      </c>
      <c r="E585" s="30">
        <v>3750</v>
      </c>
      <c r="F585" s="29" t="s">
        <v>52</v>
      </c>
      <c r="G585" s="31"/>
      <c r="H585" s="29" t="s">
        <v>53</v>
      </c>
    </row>
    <row r="586" spans="1:8">
      <c r="A586" s="29">
        <v>1611</v>
      </c>
      <c r="B586" s="29" t="s">
        <v>639</v>
      </c>
      <c r="C586" s="30">
        <v>46000</v>
      </c>
      <c r="D586" s="30">
        <v>4.8099999999999997E-2</v>
      </c>
      <c r="E586" s="30">
        <v>957000</v>
      </c>
      <c r="F586" s="29" t="s">
        <v>52</v>
      </c>
      <c r="G586" s="31"/>
      <c r="H586" s="29" t="s">
        <v>53</v>
      </c>
    </row>
    <row r="587" spans="1:8">
      <c r="A587" s="29">
        <v>1612</v>
      </c>
      <c r="B587" s="29" t="s">
        <v>640</v>
      </c>
      <c r="C587" s="30">
        <v>1780</v>
      </c>
      <c r="D587" s="30">
        <v>33.1</v>
      </c>
      <c r="E587" s="30">
        <v>53.7</v>
      </c>
      <c r="F587" s="29" t="s">
        <v>52</v>
      </c>
      <c r="G587" s="31"/>
      <c r="H587" s="29" t="s">
        <v>53</v>
      </c>
    </row>
    <row r="588" spans="1:8">
      <c r="A588" s="29">
        <v>1613</v>
      </c>
      <c r="B588" s="29" t="s">
        <v>641</v>
      </c>
      <c r="C588" s="30">
        <v>320</v>
      </c>
      <c r="D588" s="30">
        <v>3.9E-2</v>
      </c>
      <c r="E588" s="30">
        <v>8220</v>
      </c>
      <c r="F588" s="29" t="s">
        <v>52</v>
      </c>
      <c r="G588" s="31"/>
      <c r="H588" s="29" t="s">
        <v>53</v>
      </c>
    </row>
    <row r="589" spans="1:8">
      <c r="A589" s="29">
        <v>1614</v>
      </c>
      <c r="B589" s="29" t="s">
        <v>642</v>
      </c>
      <c r="C589" s="30">
        <v>130000</v>
      </c>
      <c r="D589" s="30">
        <v>3.4099999999999998E-3</v>
      </c>
      <c r="E589" s="30">
        <v>38100000</v>
      </c>
      <c r="F589" s="29" t="s">
        <v>61</v>
      </c>
      <c r="G589" s="31"/>
      <c r="H589" s="29" t="s">
        <v>53</v>
      </c>
    </row>
    <row r="590" spans="1:8">
      <c r="A590" s="29">
        <v>1615</v>
      </c>
      <c r="B590" s="29" t="s">
        <v>643</v>
      </c>
      <c r="C590" s="30">
        <v>560</v>
      </c>
      <c r="D590" s="30">
        <v>5.1700000000000001E-3</v>
      </c>
      <c r="E590" s="30">
        <v>108000</v>
      </c>
      <c r="F590" s="29" t="s">
        <v>52</v>
      </c>
      <c r="G590" s="31"/>
      <c r="H590" s="29" t="s">
        <v>53</v>
      </c>
    </row>
    <row r="591" spans="1:8">
      <c r="A591" s="29">
        <v>1616</v>
      </c>
      <c r="B591" s="29" t="s">
        <v>644</v>
      </c>
      <c r="C591" s="30">
        <v>170</v>
      </c>
      <c r="D591" s="30">
        <v>6000</v>
      </c>
      <c r="E591" s="30">
        <v>2.8400000000000002E-2</v>
      </c>
      <c r="F591" s="29" t="s">
        <v>52</v>
      </c>
      <c r="G591" s="31"/>
      <c r="H591" s="29" t="s">
        <v>53</v>
      </c>
    </row>
    <row r="592" spans="1:8">
      <c r="A592" s="29">
        <v>1617</v>
      </c>
      <c r="B592" s="29" t="s">
        <v>645</v>
      </c>
      <c r="C592" s="30">
        <v>4000</v>
      </c>
      <c r="D592" s="30">
        <v>3.4000000000000002E-4</v>
      </c>
      <c r="E592" s="30">
        <v>11800000</v>
      </c>
      <c r="F592" s="29" t="s">
        <v>61</v>
      </c>
      <c r="G592" s="31"/>
      <c r="H592" s="29" t="s">
        <v>53</v>
      </c>
    </row>
    <row r="593" spans="1:8">
      <c r="A593" s="29">
        <v>1618</v>
      </c>
      <c r="B593" s="29" t="s">
        <v>646</v>
      </c>
      <c r="C593" s="30">
        <v>22000</v>
      </c>
      <c r="D593" s="30">
        <v>8.8500000000000004E-4</v>
      </c>
      <c r="E593" s="30">
        <v>24900000</v>
      </c>
      <c r="F593" s="29" t="s">
        <v>61</v>
      </c>
      <c r="G593" s="31"/>
      <c r="H593" s="29" t="s">
        <v>53</v>
      </c>
    </row>
    <row r="594" spans="1:8">
      <c r="A594" s="29">
        <v>1619</v>
      </c>
      <c r="B594" s="29" t="s">
        <v>647</v>
      </c>
      <c r="C594" s="30">
        <v>8200</v>
      </c>
      <c r="D594" s="30">
        <v>3.4900000000000003E-4</v>
      </c>
      <c r="E594" s="30">
        <v>23500000</v>
      </c>
      <c r="F594" s="29" t="s">
        <v>61</v>
      </c>
      <c r="G594" s="31"/>
      <c r="H594" s="29" t="s">
        <v>53</v>
      </c>
    </row>
    <row r="595" spans="1:8">
      <c r="A595" s="29">
        <v>1620</v>
      </c>
      <c r="B595" s="29" t="s">
        <v>648</v>
      </c>
      <c r="C595" s="30">
        <v>26000</v>
      </c>
      <c r="D595" s="30">
        <v>2.8600000000000001E-4</v>
      </c>
      <c r="E595" s="30">
        <v>91000000</v>
      </c>
      <c r="F595" s="29" t="s">
        <v>61</v>
      </c>
      <c r="G595" s="31"/>
      <c r="H595" s="29" t="s">
        <v>53</v>
      </c>
    </row>
    <row r="596" spans="1:8">
      <c r="A596" s="29">
        <v>1621</v>
      </c>
      <c r="B596" s="29" t="s">
        <v>649</v>
      </c>
      <c r="C596" s="30">
        <v>2600</v>
      </c>
      <c r="D596" s="30">
        <v>2.2300000000000002E-3</v>
      </c>
      <c r="E596" s="30">
        <v>1170000</v>
      </c>
      <c r="F596" s="29" t="s">
        <v>61</v>
      </c>
      <c r="G596" s="31"/>
      <c r="H596" s="29" t="s">
        <v>53</v>
      </c>
    </row>
    <row r="597" spans="1:8">
      <c r="A597" s="29">
        <v>1622</v>
      </c>
      <c r="B597" s="29" t="s">
        <v>650</v>
      </c>
      <c r="C597" s="30">
        <v>1440</v>
      </c>
      <c r="D597" s="30">
        <v>6.08E-2</v>
      </c>
      <c r="E597" s="30">
        <v>23700</v>
      </c>
      <c r="F597" s="29" t="s">
        <v>61</v>
      </c>
      <c r="G597" s="31"/>
      <c r="H597" s="29" t="s">
        <v>53</v>
      </c>
    </row>
    <row r="598" spans="1:8">
      <c r="A598" s="29">
        <v>1623</v>
      </c>
      <c r="B598" s="29" t="s">
        <v>651</v>
      </c>
      <c r="C598" s="30">
        <v>54000</v>
      </c>
      <c r="D598" s="30">
        <v>1.6999999999999999E-3</v>
      </c>
      <c r="E598" s="30">
        <v>31800000</v>
      </c>
      <c r="F598" s="29" t="s">
        <v>61</v>
      </c>
      <c r="G598" s="31"/>
      <c r="H598" s="29" t="s">
        <v>53</v>
      </c>
    </row>
    <row r="599" spans="1:8">
      <c r="A599" s="29">
        <v>1624</v>
      </c>
      <c r="B599" s="29" t="s">
        <v>652</v>
      </c>
      <c r="C599" s="30">
        <v>13600</v>
      </c>
      <c r="D599" s="30">
        <v>1.06E-3</v>
      </c>
      <c r="E599" s="30">
        <v>12800000</v>
      </c>
      <c r="F599" s="29" t="s">
        <v>61</v>
      </c>
      <c r="G599" s="31"/>
      <c r="H599" s="29" t="s">
        <v>53</v>
      </c>
    </row>
    <row r="600" spans="1:8">
      <c r="A600" s="29">
        <v>1625</v>
      </c>
      <c r="B600" s="29" t="s">
        <v>653</v>
      </c>
      <c r="C600" s="30">
        <v>340</v>
      </c>
      <c r="D600" s="30">
        <v>1.2E-2</v>
      </c>
      <c r="E600" s="30">
        <v>29100</v>
      </c>
      <c r="F600" s="29" t="s">
        <v>52</v>
      </c>
      <c r="G600" s="31"/>
      <c r="H600" s="29" t="s">
        <v>53</v>
      </c>
    </row>
    <row r="601" spans="1:8">
      <c r="A601" s="29">
        <v>1626</v>
      </c>
      <c r="B601" s="29" t="s">
        <v>654</v>
      </c>
      <c r="C601" s="30">
        <v>16</v>
      </c>
      <c r="D601" s="30">
        <v>0.12</v>
      </c>
      <c r="E601" s="30">
        <v>136</v>
      </c>
      <c r="F601" s="29" t="s">
        <v>52</v>
      </c>
      <c r="G601" s="31"/>
      <c r="H601" s="29" t="s">
        <v>53</v>
      </c>
    </row>
    <row r="602" spans="1:8">
      <c r="A602" s="29">
        <v>1627</v>
      </c>
      <c r="B602" s="29" t="s">
        <v>655</v>
      </c>
      <c r="C602" s="30">
        <v>1580</v>
      </c>
      <c r="D602" s="30">
        <v>4.3600000000000003E-4</v>
      </c>
      <c r="E602" s="30">
        <v>3630000</v>
      </c>
      <c r="F602" s="29" t="s">
        <v>61</v>
      </c>
      <c r="G602" s="31"/>
      <c r="H602" s="29" t="s">
        <v>53</v>
      </c>
    </row>
    <row r="603" spans="1:8">
      <c r="A603" s="29">
        <v>1628</v>
      </c>
      <c r="B603" s="29" t="s">
        <v>656</v>
      </c>
      <c r="C603" s="30">
        <v>3400</v>
      </c>
      <c r="D603" s="30">
        <v>2.7E-4</v>
      </c>
      <c r="E603" s="30">
        <v>12600000</v>
      </c>
      <c r="F603" s="29" t="s">
        <v>61</v>
      </c>
      <c r="G603" s="31"/>
      <c r="H603" s="29" t="s">
        <v>53</v>
      </c>
    </row>
    <row r="604" spans="1:8">
      <c r="A604" s="29">
        <v>1629</v>
      </c>
      <c r="B604" s="29" t="s">
        <v>657</v>
      </c>
      <c r="C604" s="30">
        <v>1200</v>
      </c>
      <c r="D604" s="30">
        <v>2.59</v>
      </c>
      <c r="E604" s="30">
        <v>464</v>
      </c>
      <c r="F604" s="29" t="s">
        <v>52</v>
      </c>
      <c r="G604" s="31"/>
      <c r="H604" s="29" t="s">
        <v>53</v>
      </c>
    </row>
    <row r="605" spans="1:8">
      <c r="A605" s="29">
        <v>1630</v>
      </c>
      <c r="B605" s="29" t="s">
        <v>658</v>
      </c>
      <c r="C605" s="30">
        <v>15800</v>
      </c>
      <c r="D605" s="30">
        <v>5.3200000000000003E-4</v>
      </c>
      <c r="E605" s="30">
        <v>29700000</v>
      </c>
      <c r="F605" s="29" t="s">
        <v>61</v>
      </c>
      <c r="G605" s="31"/>
      <c r="H605" s="29" t="s">
        <v>53</v>
      </c>
    </row>
    <row r="606" spans="1:8">
      <c r="A606" s="29">
        <v>1631</v>
      </c>
      <c r="B606" s="29" t="s">
        <v>659</v>
      </c>
      <c r="C606" s="30">
        <v>9800</v>
      </c>
      <c r="D606" s="30">
        <v>1.97E-3</v>
      </c>
      <c r="E606" s="30">
        <v>4960000</v>
      </c>
      <c r="F606" s="29" t="s">
        <v>61</v>
      </c>
      <c r="G606" s="31"/>
      <c r="H606" s="29" t="s">
        <v>53</v>
      </c>
    </row>
    <row r="607" spans="1:8">
      <c r="A607" s="29">
        <v>1632</v>
      </c>
      <c r="B607" s="29" t="s">
        <v>660</v>
      </c>
      <c r="C607" s="30">
        <v>19200</v>
      </c>
      <c r="D607" s="30">
        <v>1.2800000000000001E-3</v>
      </c>
      <c r="E607" s="30">
        <v>15000000</v>
      </c>
      <c r="F607" s="29" t="s">
        <v>61</v>
      </c>
      <c r="G607" s="31"/>
      <c r="H607" s="29" t="s">
        <v>53</v>
      </c>
    </row>
    <row r="608" spans="1:8">
      <c r="A608" s="29">
        <v>1633</v>
      </c>
      <c r="B608" s="29" t="s">
        <v>661</v>
      </c>
      <c r="C608" s="30">
        <v>3800</v>
      </c>
      <c r="D608" s="30">
        <v>2.2300000000000002E-3</v>
      </c>
      <c r="E608" s="30">
        <v>1710000</v>
      </c>
      <c r="F608" s="29" t="s">
        <v>61</v>
      </c>
      <c r="G608" s="31"/>
      <c r="H608" s="29" t="s">
        <v>53</v>
      </c>
    </row>
    <row r="609" spans="1:8">
      <c r="A609" s="29">
        <v>1634</v>
      </c>
      <c r="B609" s="29" t="s">
        <v>662</v>
      </c>
      <c r="C609" s="30">
        <v>1200</v>
      </c>
      <c r="D609" s="30">
        <v>5.44E-4</v>
      </c>
      <c r="E609" s="30">
        <v>2200000</v>
      </c>
      <c r="F609" s="29" t="s">
        <v>61</v>
      </c>
      <c r="G609" s="31"/>
      <c r="H609" s="29" t="s">
        <v>53</v>
      </c>
    </row>
    <row r="610" spans="1:8">
      <c r="A610" s="29">
        <v>1635</v>
      </c>
      <c r="B610" s="29" t="s">
        <v>663</v>
      </c>
      <c r="C610" s="30">
        <v>54000</v>
      </c>
      <c r="D610" s="30">
        <v>0.17299999999999999</v>
      </c>
      <c r="E610" s="30">
        <v>313000</v>
      </c>
      <c r="F610" s="29" t="s">
        <v>61</v>
      </c>
      <c r="G610" s="31"/>
      <c r="H610" s="29" t="s">
        <v>53</v>
      </c>
    </row>
    <row r="611" spans="1:8">
      <c r="A611" s="29">
        <v>1636</v>
      </c>
      <c r="B611" s="29" t="s">
        <v>664</v>
      </c>
      <c r="C611" s="30">
        <v>1120000</v>
      </c>
      <c r="D611" s="30">
        <v>0.14000000000000001</v>
      </c>
      <c r="E611" s="30">
        <v>8010000</v>
      </c>
      <c r="F611" s="29" t="s">
        <v>61</v>
      </c>
      <c r="G611" s="31"/>
      <c r="H611" s="29" t="s">
        <v>53</v>
      </c>
    </row>
    <row r="612" spans="1:8">
      <c r="A612" s="29">
        <v>1637</v>
      </c>
      <c r="B612" s="29" t="s">
        <v>665</v>
      </c>
      <c r="C612" s="30">
        <v>30000</v>
      </c>
      <c r="D612" s="30">
        <v>27.3</v>
      </c>
      <c r="E612" s="30">
        <v>1100</v>
      </c>
      <c r="F612" s="29" t="s">
        <v>359</v>
      </c>
      <c r="G612" s="31"/>
      <c r="H612" s="29" t="s">
        <v>53</v>
      </c>
    </row>
    <row r="613" spans="1:8">
      <c r="A613" s="29">
        <v>1638</v>
      </c>
      <c r="B613" s="29" t="s">
        <v>666</v>
      </c>
      <c r="C613" s="30">
        <v>2000</v>
      </c>
      <c r="D613" s="30">
        <v>10100000000000</v>
      </c>
      <c r="E613" s="30">
        <v>1.9900000000000001E-10</v>
      </c>
      <c r="F613" s="29" t="s">
        <v>55</v>
      </c>
      <c r="G613" s="31"/>
      <c r="H613" s="29" t="s">
        <v>53</v>
      </c>
    </row>
    <row r="614" spans="1:8">
      <c r="A614" s="29">
        <v>1639</v>
      </c>
      <c r="B614" s="29" t="s">
        <v>667</v>
      </c>
      <c r="C614" s="30">
        <v>320000</v>
      </c>
      <c r="D614" s="30">
        <v>0.14899999999999999</v>
      </c>
      <c r="E614" s="30">
        <v>2150000</v>
      </c>
      <c r="F614" s="29" t="s">
        <v>61</v>
      </c>
      <c r="G614" s="31"/>
      <c r="H614" s="29" t="s">
        <v>53</v>
      </c>
    </row>
    <row r="615" spans="1:8">
      <c r="A615" s="29">
        <v>1640</v>
      </c>
      <c r="B615" s="29" t="s">
        <v>668</v>
      </c>
      <c r="C615" s="30">
        <v>620</v>
      </c>
      <c r="D615" s="30">
        <v>9.9400000000000002E-2</v>
      </c>
      <c r="E615" s="30">
        <v>6240</v>
      </c>
      <c r="F615" s="29" t="s">
        <v>61</v>
      </c>
      <c r="G615" s="31"/>
      <c r="H615" s="29" t="s">
        <v>53</v>
      </c>
    </row>
    <row r="616" spans="1:8">
      <c r="A616" s="29">
        <v>1641</v>
      </c>
      <c r="B616" s="29" t="s">
        <v>669</v>
      </c>
      <c r="C616" s="30">
        <v>240000</v>
      </c>
      <c r="D616" s="30">
        <v>3.6800000000000001E-3</v>
      </c>
      <c r="E616" s="30">
        <v>65200000</v>
      </c>
      <c r="F616" s="29" t="s">
        <v>61</v>
      </c>
      <c r="G616" s="31"/>
      <c r="H616" s="29" t="s">
        <v>53</v>
      </c>
    </row>
    <row r="617" spans="1:8">
      <c r="A617" s="29">
        <v>1642</v>
      </c>
      <c r="B617" s="29" t="s">
        <v>670</v>
      </c>
      <c r="C617" s="30">
        <v>3600</v>
      </c>
      <c r="D617" s="30">
        <v>2.5700000000000001E-2</v>
      </c>
      <c r="E617" s="30">
        <v>140000</v>
      </c>
      <c r="F617" s="29" t="s">
        <v>61</v>
      </c>
      <c r="G617" s="31"/>
      <c r="H617" s="29" t="s">
        <v>53</v>
      </c>
    </row>
    <row r="618" spans="1:8">
      <c r="A618" s="29">
        <v>1643</v>
      </c>
      <c r="B618" s="29" t="s">
        <v>671</v>
      </c>
      <c r="C618" s="30">
        <v>1080</v>
      </c>
      <c r="D618" s="30">
        <v>5.5199999999999997E-4</v>
      </c>
      <c r="E618" s="30">
        <v>1960000</v>
      </c>
      <c r="F618" s="29" t="s">
        <v>61</v>
      </c>
      <c r="G618" s="31"/>
      <c r="H618" s="29" t="s">
        <v>53</v>
      </c>
    </row>
    <row r="619" spans="1:8">
      <c r="A619" s="29">
        <v>1644</v>
      </c>
      <c r="B619" s="29" t="s">
        <v>672</v>
      </c>
      <c r="C619" s="30">
        <v>134000</v>
      </c>
      <c r="D619" s="30">
        <v>6.4599999999999996E-3</v>
      </c>
      <c r="E619" s="30">
        <v>20700000</v>
      </c>
      <c r="F619" s="29" t="s">
        <v>61</v>
      </c>
      <c r="G619" s="31"/>
      <c r="H619" s="29" t="s">
        <v>53</v>
      </c>
    </row>
    <row r="620" spans="1:8">
      <c r="A620" s="29">
        <v>1645</v>
      </c>
      <c r="B620" s="29" t="s">
        <v>673</v>
      </c>
      <c r="C620" s="30">
        <v>54000</v>
      </c>
      <c r="D620" s="30">
        <v>5.6099999999999998E-4</v>
      </c>
      <c r="E620" s="30">
        <v>96300000</v>
      </c>
      <c r="F620" s="29" t="s">
        <v>61</v>
      </c>
      <c r="G620" s="31"/>
      <c r="H620" s="29" t="s">
        <v>53</v>
      </c>
    </row>
    <row r="621" spans="1:8">
      <c r="A621" s="29">
        <v>1646</v>
      </c>
      <c r="B621" s="29" t="s">
        <v>674</v>
      </c>
      <c r="C621" s="30">
        <v>3800</v>
      </c>
      <c r="D621" s="30">
        <v>2.9399999999999999E-4</v>
      </c>
      <c r="E621" s="30">
        <v>12900000</v>
      </c>
      <c r="F621" s="29" t="s">
        <v>61</v>
      </c>
      <c r="G621" s="31"/>
      <c r="H621" s="29" t="s">
        <v>53</v>
      </c>
    </row>
    <row r="622" spans="1:8">
      <c r="A622" s="29">
        <v>1647</v>
      </c>
      <c r="B622" s="29" t="s">
        <v>675</v>
      </c>
      <c r="C622" s="30">
        <v>3400</v>
      </c>
      <c r="D622" s="30">
        <v>6.7100000000000005E-4</v>
      </c>
      <c r="E622" s="30">
        <v>5070000</v>
      </c>
      <c r="F622" s="29" t="s">
        <v>61</v>
      </c>
      <c r="G622" s="31"/>
      <c r="H622" s="29" t="s">
        <v>53</v>
      </c>
    </row>
    <row r="623" spans="1:8">
      <c r="A623" s="29">
        <v>1648</v>
      </c>
      <c r="B623" s="29" t="s">
        <v>676</v>
      </c>
      <c r="C623" s="30">
        <v>4400</v>
      </c>
      <c r="D623" s="30">
        <v>6.8800000000000003E-4</v>
      </c>
      <c r="E623" s="30">
        <v>6390000</v>
      </c>
      <c r="F623" s="29" t="s">
        <v>61</v>
      </c>
      <c r="G623" s="31"/>
      <c r="H623" s="29" t="s">
        <v>53</v>
      </c>
    </row>
    <row r="624" spans="1:8">
      <c r="A624" s="29">
        <v>1649</v>
      </c>
      <c r="B624" s="29" t="s">
        <v>677</v>
      </c>
      <c r="C624" s="30">
        <v>1700</v>
      </c>
      <c r="D624" s="30">
        <v>1.4400000000000001E-3</v>
      </c>
      <c r="E624" s="30">
        <v>1180000</v>
      </c>
      <c r="F624" s="29" t="s">
        <v>61</v>
      </c>
      <c r="G624" s="31"/>
      <c r="H624" s="29" t="s">
        <v>53</v>
      </c>
    </row>
    <row r="625" spans="1:8">
      <c r="A625" s="29">
        <v>1650</v>
      </c>
      <c r="B625" s="29" t="s">
        <v>678</v>
      </c>
      <c r="C625" s="30">
        <v>6000</v>
      </c>
      <c r="D625" s="30">
        <v>1.6400000000000001E-2</v>
      </c>
      <c r="E625" s="30">
        <v>365000</v>
      </c>
      <c r="F625" s="29" t="s">
        <v>61</v>
      </c>
      <c r="G625" s="31"/>
      <c r="H625" s="29" t="s">
        <v>53</v>
      </c>
    </row>
    <row r="626" spans="1:8">
      <c r="A626" s="29">
        <v>1651</v>
      </c>
      <c r="B626" s="29" t="s">
        <v>679</v>
      </c>
      <c r="C626" s="30">
        <v>640</v>
      </c>
      <c r="D626" s="30">
        <v>6.7299999999999999E-4</v>
      </c>
      <c r="E626" s="30">
        <v>951000</v>
      </c>
      <c r="F626" s="29" t="s">
        <v>61</v>
      </c>
      <c r="G626" s="31"/>
      <c r="H626" s="29" t="s">
        <v>53</v>
      </c>
    </row>
    <row r="627" spans="1:8">
      <c r="A627" s="29">
        <v>1652</v>
      </c>
      <c r="B627" s="29" t="s">
        <v>680</v>
      </c>
      <c r="C627" s="30">
        <v>8800</v>
      </c>
      <c r="D627" s="30">
        <v>5.5599999999999997E-2</v>
      </c>
      <c r="E627" s="30">
        <v>158000</v>
      </c>
      <c r="F627" s="29" t="s">
        <v>61</v>
      </c>
      <c r="G627" s="31"/>
      <c r="H627" s="29" t="s">
        <v>53</v>
      </c>
    </row>
    <row r="628" spans="1:8">
      <c r="A628" s="29">
        <v>1653</v>
      </c>
      <c r="B628" s="29" t="s">
        <v>681</v>
      </c>
      <c r="C628" s="30">
        <v>500</v>
      </c>
      <c r="D628" s="30">
        <v>3.1900000000000001E-3</v>
      </c>
      <c r="E628" s="30">
        <v>157000</v>
      </c>
      <c r="F628" s="29" t="s">
        <v>61</v>
      </c>
      <c r="G628" s="31"/>
      <c r="H628" s="29" t="s">
        <v>53</v>
      </c>
    </row>
    <row r="629" spans="1:8">
      <c r="A629" s="29">
        <v>1654</v>
      </c>
      <c r="B629" s="29" t="s">
        <v>682</v>
      </c>
      <c r="C629" s="30">
        <v>320000</v>
      </c>
      <c r="D629" s="30">
        <v>7.9600000000000004E-2</v>
      </c>
      <c r="E629" s="30">
        <v>4020000</v>
      </c>
      <c r="F629" s="29" t="s">
        <v>55</v>
      </c>
      <c r="G629" s="29">
        <v>5</v>
      </c>
      <c r="H629" s="29" t="s">
        <v>244</v>
      </c>
    </row>
    <row r="630" spans="1:8">
      <c r="A630" s="29">
        <v>1655</v>
      </c>
      <c r="B630" s="29" t="s">
        <v>682</v>
      </c>
      <c r="C630" s="30">
        <v>60000</v>
      </c>
      <c r="D630" s="30">
        <v>7.2900000000000006E-2</v>
      </c>
      <c r="E630" s="30">
        <v>824000</v>
      </c>
      <c r="F630" s="29" t="s">
        <v>52</v>
      </c>
      <c r="G630" s="29">
        <v>24.4</v>
      </c>
      <c r="H630" s="29" t="s">
        <v>244</v>
      </c>
    </row>
    <row r="631" spans="1:8">
      <c r="A631" s="29">
        <v>1656</v>
      </c>
      <c r="B631" s="29" t="s">
        <v>683</v>
      </c>
      <c r="C631" s="30">
        <v>3200</v>
      </c>
      <c r="D631" s="30">
        <v>211</v>
      </c>
      <c r="E631" s="30">
        <v>15.2</v>
      </c>
      <c r="F631" s="29" t="s">
        <v>55</v>
      </c>
      <c r="G631" s="31"/>
      <c r="H631" s="29" t="s">
        <v>53</v>
      </c>
    </row>
    <row r="632" spans="1:8">
      <c r="A632" s="29">
        <v>1657</v>
      </c>
      <c r="B632" s="29" t="s">
        <v>684</v>
      </c>
      <c r="C632" s="30">
        <v>200</v>
      </c>
      <c r="D632" s="30">
        <v>13.3</v>
      </c>
      <c r="E632" s="30">
        <v>15.1</v>
      </c>
      <c r="F632" s="29" t="s">
        <v>55</v>
      </c>
      <c r="G632" s="31"/>
      <c r="H632" s="29" t="s">
        <v>53</v>
      </c>
    </row>
    <row r="633" spans="1:8">
      <c r="A633" s="29">
        <v>1658</v>
      </c>
      <c r="B633" s="29" t="s">
        <v>685</v>
      </c>
      <c r="C633" s="30">
        <v>560</v>
      </c>
      <c r="D633" s="30">
        <v>0.05</v>
      </c>
      <c r="E633" s="30">
        <v>11300</v>
      </c>
      <c r="F633" s="29" t="s">
        <v>52</v>
      </c>
      <c r="G633" s="31"/>
      <c r="H633" s="29" t="s">
        <v>53</v>
      </c>
    </row>
    <row r="634" spans="1:8">
      <c r="A634" s="29">
        <v>1659</v>
      </c>
      <c r="B634" s="29" t="s">
        <v>686</v>
      </c>
      <c r="C634" s="30">
        <v>3400</v>
      </c>
      <c r="D634" s="30">
        <v>2.9000000000000001E-2</v>
      </c>
      <c r="E634" s="30">
        <v>117000</v>
      </c>
      <c r="F634" s="29" t="s">
        <v>52</v>
      </c>
      <c r="G634" s="31"/>
      <c r="H634" s="29" t="s">
        <v>53</v>
      </c>
    </row>
    <row r="635" spans="1:8">
      <c r="A635" s="29">
        <v>1660</v>
      </c>
      <c r="B635" s="29" t="s">
        <v>687</v>
      </c>
      <c r="C635" s="30">
        <v>162000</v>
      </c>
      <c r="D635" s="30">
        <v>1.24E-3</v>
      </c>
      <c r="E635" s="30">
        <v>131000000</v>
      </c>
      <c r="F635" s="29" t="s">
        <v>61</v>
      </c>
      <c r="G635" s="31"/>
      <c r="H635" s="29" t="s">
        <v>53</v>
      </c>
    </row>
    <row r="636" spans="1:8">
      <c r="A636" s="29">
        <v>1661</v>
      </c>
      <c r="B636" s="29" t="s">
        <v>688</v>
      </c>
      <c r="C636" s="30">
        <v>26000</v>
      </c>
      <c r="D636" s="30">
        <v>2.6200000000000003E-4</v>
      </c>
      <c r="E636" s="30">
        <v>99300000</v>
      </c>
      <c r="F636" s="29" t="s">
        <v>61</v>
      </c>
      <c r="G636" s="31"/>
      <c r="H636" s="29" t="s">
        <v>53</v>
      </c>
    </row>
    <row r="637" spans="1:8">
      <c r="A637" s="29">
        <v>1662</v>
      </c>
      <c r="B637" s="29" t="s">
        <v>689</v>
      </c>
      <c r="C637" s="30">
        <v>2800</v>
      </c>
      <c r="D637" s="30">
        <v>2.2800000000000001E-4</v>
      </c>
      <c r="E637" s="30">
        <v>12300000</v>
      </c>
      <c r="F637" s="29" t="s">
        <v>61</v>
      </c>
      <c r="G637" s="31"/>
      <c r="H637" s="29" t="s">
        <v>53</v>
      </c>
    </row>
    <row r="638" spans="1:8">
      <c r="A638" s="29">
        <v>1663</v>
      </c>
      <c r="B638" s="29" t="s">
        <v>690</v>
      </c>
      <c r="C638" s="30">
        <v>24000</v>
      </c>
      <c r="D638" s="30">
        <v>5.1599999999999997E-4</v>
      </c>
      <c r="E638" s="30">
        <v>46500000</v>
      </c>
      <c r="F638" s="29" t="s">
        <v>61</v>
      </c>
      <c r="G638" s="31"/>
      <c r="H638" s="29" t="s">
        <v>53</v>
      </c>
    </row>
    <row r="639" spans="1:8">
      <c r="A639" s="29">
        <v>1664</v>
      </c>
      <c r="B639" s="29" t="s">
        <v>691</v>
      </c>
      <c r="C639" s="30">
        <v>960</v>
      </c>
      <c r="D639" s="30">
        <v>1.4100000000000001E-4</v>
      </c>
      <c r="E639" s="30">
        <v>6830000</v>
      </c>
      <c r="F639" s="29" t="s">
        <v>61</v>
      </c>
      <c r="G639" s="31"/>
      <c r="H639" s="29" t="s">
        <v>53</v>
      </c>
    </row>
    <row r="640" spans="1:8">
      <c r="A640" s="29">
        <v>1665</v>
      </c>
      <c r="B640" s="29" t="s">
        <v>692</v>
      </c>
      <c r="C640" s="30">
        <v>7400</v>
      </c>
      <c r="D640" s="30">
        <v>1.92E-4</v>
      </c>
      <c r="E640" s="30">
        <v>38500000</v>
      </c>
      <c r="F640" s="29" t="s">
        <v>61</v>
      </c>
      <c r="G640" s="31"/>
      <c r="H640" s="29" t="s">
        <v>53</v>
      </c>
    </row>
    <row r="641" spans="1:8">
      <c r="A641" s="29">
        <v>1666</v>
      </c>
      <c r="B641" s="29" t="s">
        <v>693</v>
      </c>
      <c r="C641" s="30">
        <v>320</v>
      </c>
      <c r="D641" s="30">
        <v>1.01E-3</v>
      </c>
      <c r="E641" s="30">
        <v>318000</v>
      </c>
      <c r="F641" s="29" t="s">
        <v>61</v>
      </c>
      <c r="G641" s="31"/>
      <c r="H641" s="29" t="s">
        <v>53</v>
      </c>
    </row>
    <row r="642" spans="1:8">
      <c r="A642" s="29">
        <v>1667</v>
      </c>
      <c r="B642" s="29" t="s">
        <v>694</v>
      </c>
      <c r="C642" s="30">
        <v>940000</v>
      </c>
      <c r="D642" s="30">
        <v>2.47E-2</v>
      </c>
      <c r="E642" s="30">
        <v>38000000</v>
      </c>
      <c r="F642" s="29" t="s">
        <v>61</v>
      </c>
      <c r="G642" s="31"/>
      <c r="H642" s="29" t="s">
        <v>53</v>
      </c>
    </row>
    <row r="643" spans="1:8">
      <c r="A643" s="29">
        <v>1668</v>
      </c>
      <c r="B643" s="29" t="s">
        <v>695</v>
      </c>
      <c r="C643" s="30">
        <v>17800</v>
      </c>
      <c r="D643" s="30">
        <v>12600000</v>
      </c>
      <c r="E643" s="30">
        <v>1.42E-3</v>
      </c>
      <c r="F643" s="29" t="s">
        <v>52</v>
      </c>
      <c r="G643" s="31"/>
      <c r="H643" s="29" t="s">
        <v>53</v>
      </c>
    </row>
    <row r="644" spans="1:8">
      <c r="A644" s="29">
        <v>1669</v>
      </c>
      <c r="B644" s="29" t="s">
        <v>696</v>
      </c>
      <c r="C644" s="30">
        <v>2600</v>
      </c>
      <c r="D644" s="30">
        <v>0.16800000000000001</v>
      </c>
      <c r="E644" s="30">
        <v>15500</v>
      </c>
      <c r="F644" s="29" t="s">
        <v>52</v>
      </c>
      <c r="G644" s="31"/>
      <c r="H644" s="29" t="s">
        <v>53</v>
      </c>
    </row>
    <row r="645" spans="1:8">
      <c r="A645" s="29">
        <v>1670</v>
      </c>
      <c r="B645" s="29" t="s">
        <v>697</v>
      </c>
      <c r="C645" s="30">
        <v>440</v>
      </c>
      <c r="D645" s="30">
        <v>506000</v>
      </c>
      <c r="E645" s="30">
        <v>8.6899999999999998E-4</v>
      </c>
      <c r="F645" s="29" t="s">
        <v>52</v>
      </c>
      <c r="G645" s="31"/>
      <c r="H645" s="29" t="s">
        <v>53</v>
      </c>
    </row>
    <row r="646" spans="1:8">
      <c r="A646" s="29">
        <v>1671</v>
      </c>
      <c r="B646" s="29" t="s">
        <v>698</v>
      </c>
      <c r="C646" s="30">
        <v>1700</v>
      </c>
      <c r="D646" s="30">
        <v>100000</v>
      </c>
      <c r="E646" s="30">
        <v>1.7000000000000001E-2</v>
      </c>
      <c r="F646" s="29" t="s">
        <v>52</v>
      </c>
      <c r="G646" s="31"/>
      <c r="H646" s="29" t="s">
        <v>53</v>
      </c>
    </row>
    <row r="647" spans="1:8">
      <c r="A647" s="29">
        <v>1672</v>
      </c>
      <c r="B647" s="29" t="s">
        <v>699</v>
      </c>
      <c r="C647" s="30">
        <v>17000</v>
      </c>
      <c r="D647" s="30">
        <v>3.2299999999999998E-3</v>
      </c>
      <c r="E647" s="30">
        <v>5260000</v>
      </c>
      <c r="F647" s="29" t="s">
        <v>61</v>
      </c>
      <c r="G647" s="31"/>
      <c r="H647" s="29" t="s">
        <v>53</v>
      </c>
    </row>
    <row r="648" spans="1:8">
      <c r="A648" s="29">
        <v>1673</v>
      </c>
      <c r="B648" s="29" t="s">
        <v>700</v>
      </c>
      <c r="C648" s="30">
        <v>80000</v>
      </c>
      <c r="D648" s="30">
        <v>7.3699999999999998E-3</v>
      </c>
      <c r="E648" s="30">
        <v>10900000</v>
      </c>
      <c r="F648" s="29" t="s">
        <v>61</v>
      </c>
      <c r="G648" s="31"/>
      <c r="H648" s="29" t="s">
        <v>53</v>
      </c>
    </row>
    <row r="649" spans="1:8">
      <c r="A649" s="29">
        <v>1674</v>
      </c>
      <c r="B649" s="29" t="s">
        <v>701</v>
      </c>
      <c r="C649" s="30">
        <v>1340</v>
      </c>
      <c r="D649" s="30">
        <v>2.1100000000000001E-2</v>
      </c>
      <c r="E649" s="30">
        <v>63500</v>
      </c>
      <c r="F649" s="29" t="s">
        <v>61</v>
      </c>
      <c r="G649" s="31"/>
      <c r="H649" s="29" t="s">
        <v>53</v>
      </c>
    </row>
    <row r="650" spans="1:8">
      <c r="A650" s="29">
        <v>1675</v>
      </c>
      <c r="B650" s="29" t="s">
        <v>702</v>
      </c>
      <c r="C650" s="30">
        <v>320</v>
      </c>
      <c r="D650" s="30">
        <v>4.5699999999999998E-2</v>
      </c>
      <c r="E650" s="30">
        <v>7010</v>
      </c>
      <c r="F650" s="29" t="s">
        <v>52</v>
      </c>
      <c r="G650" s="31"/>
      <c r="H650" s="29" t="s">
        <v>53</v>
      </c>
    </row>
    <row r="651" spans="1:8">
      <c r="A651" s="29">
        <v>1676</v>
      </c>
      <c r="B651" s="29" t="s">
        <v>703</v>
      </c>
      <c r="C651" s="30">
        <v>300</v>
      </c>
      <c r="D651" s="30">
        <v>1030000000000</v>
      </c>
      <c r="E651" s="30">
        <v>2.9099999999999998E-10</v>
      </c>
      <c r="F651" s="29" t="s">
        <v>52</v>
      </c>
      <c r="G651" s="31"/>
      <c r="H651" s="29" t="s">
        <v>53</v>
      </c>
    </row>
    <row r="652" spans="1:8">
      <c r="A652" s="29">
        <v>1677</v>
      </c>
      <c r="B652" s="29" t="s">
        <v>704</v>
      </c>
      <c r="C652" s="30">
        <v>400</v>
      </c>
      <c r="D652" s="30">
        <v>4.4900000000000002E-2</v>
      </c>
      <c r="E652" s="30">
        <v>8910</v>
      </c>
      <c r="F652" s="29" t="s">
        <v>52</v>
      </c>
      <c r="G652" s="31"/>
      <c r="H652" s="29" t="s">
        <v>53</v>
      </c>
    </row>
    <row r="653" spans="1:8">
      <c r="A653" s="29">
        <v>1678</v>
      </c>
      <c r="B653" s="29" t="s">
        <v>705</v>
      </c>
      <c r="C653" s="30">
        <v>720</v>
      </c>
      <c r="D653" s="30">
        <v>0.04</v>
      </c>
      <c r="E653" s="30">
        <v>18000</v>
      </c>
      <c r="F653" s="29" t="s">
        <v>52</v>
      </c>
      <c r="G653" s="31"/>
      <c r="H653" s="29" t="s">
        <v>53</v>
      </c>
    </row>
    <row r="654" spans="1:8">
      <c r="A654" s="29">
        <v>1679</v>
      </c>
      <c r="B654" s="29" t="s">
        <v>706</v>
      </c>
      <c r="C654" s="30">
        <v>144000</v>
      </c>
      <c r="D654" s="30">
        <v>5.4600000000000003E-2</v>
      </c>
      <c r="E654" s="30">
        <v>2640000</v>
      </c>
      <c r="F654" s="29" t="s">
        <v>52</v>
      </c>
      <c r="G654" s="31"/>
      <c r="H654" s="29" t="s">
        <v>53</v>
      </c>
    </row>
    <row r="655" spans="1:8">
      <c r="A655" s="29">
        <v>1680</v>
      </c>
      <c r="B655" s="29" t="s">
        <v>707</v>
      </c>
      <c r="C655" s="30">
        <v>400</v>
      </c>
      <c r="D655" s="30">
        <v>4.24E-2</v>
      </c>
      <c r="E655" s="30">
        <v>9430</v>
      </c>
      <c r="F655" s="29" t="s">
        <v>52</v>
      </c>
      <c r="G655" s="31"/>
      <c r="H655" s="29" t="s">
        <v>53</v>
      </c>
    </row>
    <row r="656" spans="1:8">
      <c r="A656" s="29">
        <v>1681</v>
      </c>
      <c r="B656" s="29" t="s">
        <v>708</v>
      </c>
      <c r="C656" s="30">
        <v>220000</v>
      </c>
      <c r="D656" s="30">
        <v>1.0500000000000001E-2</v>
      </c>
      <c r="E656" s="30">
        <v>20900000</v>
      </c>
      <c r="F656" s="29" t="s">
        <v>61</v>
      </c>
      <c r="G656" s="31"/>
      <c r="H656" s="29" t="s">
        <v>53</v>
      </c>
    </row>
    <row r="657" spans="1:8">
      <c r="A657" s="29">
        <v>1682</v>
      </c>
      <c r="B657" s="29" t="s">
        <v>709</v>
      </c>
      <c r="C657" s="30">
        <v>400</v>
      </c>
      <c r="D657" s="30">
        <v>1.2999999999999999E-2</v>
      </c>
      <c r="E657" s="30">
        <v>30100</v>
      </c>
      <c r="F657" s="29" t="s">
        <v>52</v>
      </c>
      <c r="G657" s="31"/>
      <c r="H657" s="29" t="s">
        <v>53</v>
      </c>
    </row>
    <row r="658" spans="1:8">
      <c r="A658" s="29">
        <v>1683</v>
      </c>
      <c r="B658" s="29" t="s">
        <v>710</v>
      </c>
      <c r="C658" s="30">
        <v>52000</v>
      </c>
      <c r="D658" s="30">
        <v>9.0600000000000001E-4</v>
      </c>
      <c r="E658" s="30">
        <v>57400000</v>
      </c>
      <c r="F658" s="29" t="s">
        <v>55</v>
      </c>
      <c r="G658" s="31"/>
      <c r="H658" s="29" t="s">
        <v>53</v>
      </c>
    </row>
    <row r="659" spans="1:8">
      <c r="A659" s="29">
        <v>1684</v>
      </c>
      <c r="B659" s="29" t="s">
        <v>711</v>
      </c>
      <c r="C659" s="30">
        <v>800</v>
      </c>
      <c r="D659" s="30">
        <v>1E-3</v>
      </c>
      <c r="E659" s="30">
        <v>798000</v>
      </c>
      <c r="F659" s="29" t="s">
        <v>61</v>
      </c>
      <c r="G659" s="31"/>
      <c r="H659" s="29" t="s">
        <v>53</v>
      </c>
    </row>
    <row r="660" spans="1:8">
      <c r="A660" s="29">
        <v>1685</v>
      </c>
      <c r="B660" s="29" t="s">
        <v>712</v>
      </c>
      <c r="C660" s="30">
        <v>600</v>
      </c>
      <c r="D660" s="30">
        <v>1.98E-3</v>
      </c>
      <c r="E660" s="30">
        <v>304000</v>
      </c>
      <c r="F660" s="29" t="s">
        <v>52</v>
      </c>
      <c r="G660" s="31"/>
      <c r="H660" s="29" t="s">
        <v>53</v>
      </c>
    </row>
    <row r="661" spans="1:8">
      <c r="A661" s="29">
        <v>1686</v>
      </c>
      <c r="B661" s="29" t="s">
        <v>713</v>
      </c>
      <c r="C661" s="30">
        <v>68000</v>
      </c>
      <c r="D661" s="30">
        <v>5.9900000000000003E-4</v>
      </c>
      <c r="E661" s="30">
        <v>114000000</v>
      </c>
      <c r="F661" s="29" t="s">
        <v>61</v>
      </c>
      <c r="G661" s="31"/>
      <c r="H661" s="29" t="s">
        <v>53</v>
      </c>
    </row>
    <row r="662" spans="1:8">
      <c r="A662" s="29">
        <v>1687</v>
      </c>
      <c r="B662" s="29" t="s">
        <v>714</v>
      </c>
      <c r="C662" s="30">
        <v>52000</v>
      </c>
      <c r="D662" s="30">
        <v>2.0400000000000001E-3</v>
      </c>
      <c r="E662" s="30">
        <v>25500000</v>
      </c>
      <c r="F662" s="29" t="s">
        <v>55</v>
      </c>
      <c r="G662" s="31"/>
      <c r="H662" s="29" t="s">
        <v>53</v>
      </c>
    </row>
    <row r="663" spans="1:8">
      <c r="A663" s="29">
        <v>1688</v>
      </c>
      <c r="B663" s="29" t="s">
        <v>715</v>
      </c>
      <c r="C663" s="30">
        <v>20000</v>
      </c>
      <c r="D663" s="30">
        <v>5.9599999999999996E-4</v>
      </c>
      <c r="E663" s="30">
        <v>33600000</v>
      </c>
      <c r="F663" s="29" t="s">
        <v>61</v>
      </c>
      <c r="G663" s="31"/>
      <c r="H663" s="29" t="s">
        <v>53</v>
      </c>
    </row>
    <row r="664" spans="1:8">
      <c r="A664" s="29">
        <v>1689</v>
      </c>
      <c r="B664" s="29" t="s">
        <v>716</v>
      </c>
      <c r="C664" s="30">
        <v>10400</v>
      </c>
      <c r="D664" s="30">
        <v>3.86E-4</v>
      </c>
      <c r="E664" s="30">
        <v>26900000</v>
      </c>
      <c r="F664" s="29" t="s">
        <v>55</v>
      </c>
      <c r="G664" s="31"/>
      <c r="H664" s="29" t="s">
        <v>53</v>
      </c>
    </row>
    <row r="665" spans="1:8">
      <c r="A665" s="29">
        <v>1690</v>
      </c>
      <c r="B665" s="29" t="s">
        <v>717</v>
      </c>
      <c r="C665" s="30">
        <v>32</v>
      </c>
      <c r="D665" s="30">
        <v>1.0399999999999999E-3</v>
      </c>
      <c r="E665" s="30">
        <v>30700</v>
      </c>
      <c r="F665" s="29" t="s">
        <v>55</v>
      </c>
      <c r="G665" s="31"/>
      <c r="H665" s="29" t="s">
        <v>53</v>
      </c>
    </row>
    <row r="666" spans="1:8">
      <c r="A666" s="29">
        <v>1691</v>
      </c>
      <c r="B666" s="29" t="s">
        <v>718</v>
      </c>
      <c r="C666" s="30">
        <v>1</v>
      </c>
      <c r="D666" s="30">
        <v>1.1999999999999999E-3</v>
      </c>
      <c r="E666" s="30">
        <v>820</v>
      </c>
      <c r="F666" s="29" t="s">
        <v>55</v>
      </c>
      <c r="G666" s="31"/>
      <c r="H666" s="29" t="s">
        <v>53</v>
      </c>
    </row>
    <row r="667" spans="1:8">
      <c r="A667" s="29">
        <v>1692</v>
      </c>
      <c r="B667" s="29" t="s">
        <v>719</v>
      </c>
      <c r="C667" s="30">
        <v>9.4E-2</v>
      </c>
      <c r="D667" s="30">
        <v>0.442</v>
      </c>
      <c r="E667" s="30">
        <v>0.21299999999999999</v>
      </c>
      <c r="F667" s="29" t="s">
        <v>55</v>
      </c>
      <c r="G667" s="31"/>
      <c r="H667" s="29" t="s">
        <v>53</v>
      </c>
    </row>
    <row r="668" spans="1:8">
      <c r="A668" s="29">
        <v>1693</v>
      </c>
      <c r="B668" s="29" t="s">
        <v>720</v>
      </c>
      <c r="C668" s="30">
        <v>0.62</v>
      </c>
      <c r="D668" s="30">
        <v>31</v>
      </c>
      <c r="E668" s="30">
        <v>2.0199999999999999E-2</v>
      </c>
      <c r="F668" s="29" t="s">
        <v>55</v>
      </c>
      <c r="G668" s="31"/>
      <c r="H668" s="29" t="s">
        <v>53</v>
      </c>
    </row>
    <row r="669" spans="1:8">
      <c r="A669" s="29">
        <v>1694</v>
      </c>
      <c r="B669" s="29" t="s">
        <v>721</v>
      </c>
      <c r="C669" s="30">
        <v>12000</v>
      </c>
      <c r="D669" s="30">
        <v>2.2599999999999999E-2</v>
      </c>
      <c r="E669" s="30">
        <v>532000</v>
      </c>
      <c r="F669" s="29" t="s">
        <v>61</v>
      </c>
      <c r="G669" s="31"/>
      <c r="H669" s="29" t="s">
        <v>53</v>
      </c>
    </row>
    <row r="670" spans="1:8">
      <c r="A670" s="29">
        <v>1695</v>
      </c>
      <c r="B670" s="29" t="s">
        <v>722</v>
      </c>
      <c r="C670" s="30">
        <v>0.1</v>
      </c>
      <c r="D670" s="30">
        <v>910000</v>
      </c>
      <c r="E670" s="30">
        <v>1.09E-7</v>
      </c>
      <c r="F670" s="29" t="s">
        <v>55</v>
      </c>
      <c r="G670" s="31"/>
      <c r="H670" s="29" t="s">
        <v>53</v>
      </c>
    </row>
    <row r="671" spans="1:8">
      <c r="A671" s="29">
        <v>1696</v>
      </c>
      <c r="B671" s="29" t="s">
        <v>723</v>
      </c>
      <c r="C671" s="30">
        <v>2800</v>
      </c>
      <c r="D671" s="30">
        <v>0.121</v>
      </c>
      <c r="E671" s="30">
        <v>23200</v>
      </c>
      <c r="F671" s="29" t="s">
        <v>52</v>
      </c>
      <c r="G671" s="31"/>
      <c r="H671" s="29" t="s">
        <v>53</v>
      </c>
    </row>
    <row r="672" spans="1:8">
      <c r="A672" s="29">
        <v>1697</v>
      </c>
      <c r="B672" s="29" t="s">
        <v>724</v>
      </c>
      <c r="C672" s="30">
        <v>62</v>
      </c>
      <c r="D672" s="30">
        <v>0.36</v>
      </c>
      <c r="E672" s="30">
        <v>172</v>
      </c>
      <c r="F672" s="29" t="s">
        <v>55</v>
      </c>
      <c r="G672" s="31"/>
      <c r="H672" s="29" t="s">
        <v>53</v>
      </c>
    </row>
    <row r="673" spans="1:8">
      <c r="A673" s="29">
        <v>1698</v>
      </c>
      <c r="B673" s="29" t="s">
        <v>725</v>
      </c>
      <c r="C673" s="30">
        <v>320000</v>
      </c>
      <c r="D673" s="30">
        <v>1.41E-2</v>
      </c>
      <c r="E673" s="30">
        <v>22600000</v>
      </c>
      <c r="F673" s="29" t="s">
        <v>55</v>
      </c>
      <c r="G673" s="31"/>
      <c r="H673" s="29" t="s">
        <v>53</v>
      </c>
    </row>
    <row r="674" spans="1:8">
      <c r="A674" s="29">
        <v>1699</v>
      </c>
      <c r="B674" s="29" t="s">
        <v>726</v>
      </c>
      <c r="C674" s="30">
        <v>30000</v>
      </c>
      <c r="D674" s="30">
        <v>1.0200000000000001E-3</v>
      </c>
      <c r="E674" s="30">
        <v>29400000</v>
      </c>
      <c r="F674" s="29" t="s">
        <v>61</v>
      </c>
      <c r="G674" s="31"/>
      <c r="H674" s="29" t="s">
        <v>53</v>
      </c>
    </row>
    <row r="675" spans="1:8">
      <c r="A675" s="29">
        <v>1700</v>
      </c>
      <c r="B675" s="29" t="s">
        <v>727</v>
      </c>
      <c r="C675" s="30">
        <v>10600</v>
      </c>
      <c r="D675" s="30">
        <v>3.59E-4</v>
      </c>
      <c r="E675" s="30">
        <v>29600000</v>
      </c>
      <c r="F675" s="29" t="s">
        <v>61</v>
      </c>
      <c r="G675" s="31"/>
      <c r="H675" s="29" t="s">
        <v>53</v>
      </c>
    </row>
    <row r="676" spans="1:8">
      <c r="A676" s="29">
        <v>1701</v>
      </c>
      <c r="B676" s="29" t="s">
        <v>728</v>
      </c>
      <c r="C676" s="30">
        <v>16400</v>
      </c>
      <c r="D676" s="30">
        <v>1.1800000000000001E-3</v>
      </c>
      <c r="E676" s="30">
        <v>13900000</v>
      </c>
      <c r="F676" s="29" t="s">
        <v>61</v>
      </c>
      <c r="G676" s="31"/>
      <c r="H676" s="29" t="s">
        <v>53</v>
      </c>
    </row>
    <row r="677" spans="1:8">
      <c r="A677" s="29">
        <v>1702</v>
      </c>
      <c r="B677" s="29" t="s">
        <v>729</v>
      </c>
      <c r="C677" s="30">
        <v>16400</v>
      </c>
      <c r="D677" s="30">
        <v>2.9299999999999999E-3</v>
      </c>
      <c r="E677" s="30">
        <v>5600000</v>
      </c>
      <c r="F677" s="29" t="s">
        <v>61</v>
      </c>
      <c r="G677" s="31"/>
      <c r="H677" s="29" t="s">
        <v>53</v>
      </c>
    </row>
    <row r="678" spans="1:8">
      <c r="A678" s="29">
        <v>1703</v>
      </c>
      <c r="B678" s="29" t="s">
        <v>730</v>
      </c>
      <c r="C678" s="30">
        <v>1660</v>
      </c>
      <c r="D678" s="30">
        <v>5.5599999999999996E-4</v>
      </c>
      <c r="E678" s="30">
        <v>2990000</v>
      </c>
      <c r="F678" s="29" t="s">
        <v>61</v>
      </c>
      <c r="G678" s="31"/>
      <c r="H678" s="29" t="s">
        <v>53</v>
      </c>
    </row>
    <row r="679" spans="1:8">
      <c r="A679" s="29">
        <v>1704</v>
      </c>
      <c r="B679" s="29" t="s">
        <v>731</v>
      </c>
      <c r="C679" s="30">
        <v>6200</v>
      </c>
      <c r="D679" s="30">
        <v>7.3200000000000001E-4</v>
      </c>
      <c r="E679" s="30">
        <v>8460000</v>
      </c>
      <c r="F679" s="29" t="s">
        <v>61</v>
      </c>
      <c r="G679" s="31"/>
      <c r="H679" s="29" t="s">
        <v>53</v>
      </c>
    </row>
    <row r="680" spans="1:8">
      <c r="A680" s="29">
        <v>1705</v>
      </c>
      <c r="B680" s="29" t="s">
        <v>732</v>
      </c>
      <c r="C680" s="30">
        <v>11400</v>
      </c>
      <c r="D680" s="30">
        <v>5.3699999999999998E-3</v>
      </c>
      <c r="E680" s="30">
        <v>2120000</v>
      </c>
      <c r="F680" s="29" t="s">
        <v>61</v>
      </c>
      <c r="G680" s="31"/>
      <c r="H680" s="29" t="s">
        <v>53</v>
      </c>
    </row>
    <row r="681" spans="1:8">
      <c r="A681" s="29">
        <v>1706</v>
      </c>
      <c r="B681" s="29" t="s">
        <v>733</v>
      </c>
      <c r="C681" s="30">
        <v>920</v>
      </c>
      <c r="D681" s="30">
        <v>1.5299999999999999E-3</v>
      </c>
      <c r="E681" s="30">
        <v>601000</v>
      </c>
      <c r="F681" s="29" t="s">
        <v>61</v>
      </c>
      <c r="G681" s="31"/>
      <c r="H681" s="29" t="s">
        <v>53</v>
      </c>
    </row>
    <row r="682" spans="1:8">
      <c r="A682" s="29">
        <v>1707</v>
      </c>
      <c r="B682" s="29" t="s">
        <v>734</v>
      </c>
      <c r="C682" s="30">
        <v>42000</v>
      </c>
      <c r="D682" s="30">
        <v>0.19700000000000001</v>
      </c>
      <c r="E682" s="30">
        <v>213000</v>
      </c>
      <c r="F682" s="29" t="s">
        <v>61</v>
      </c>
      <c r="G682" s="31"/>
      <c r="H682" s="29" t="s">
        <v>53</v>
      </c>
    </row>
    <row r="683" spans="1:8">
      <c r="A683" s="29">
        <v>1708</v>
      </c>
      <c r="B683" s="29" t="s">
        <v>735</v>
      </c>
      <c r="C683" s="30">
        <v>1840</v>
      </c>
      <c r="D683" s="30">
        <v>3.4799999999999998E-2</v>
      </c>
      <c r="E683" s="30">
        <v>52900</v>
      </c>
      <c r="F683" s="29" t="s">
        <v>61</v>
      </c>
      <c r="G683" s="31"/>
      <c r="H683" s="29" t="s">
        <v>53</v>
      </c>
    </row>
    <row r="684" spans="1:8">
      <c r="A684" s="29">
        <v>1709</v>
      </c>
      <c r="B684" s="29" t="s">
        <v>736</v>
      </c>
      <c r="C684" s="30">
        <v>42000</v>
      </c>
      <c r="D684" s="30">
        <v>7.85E-4</v>
      </c>
      <c r="E684" s="30">
        <v>53500000</v>
      </c>
      <c r="F684" s="29" t="s">
        <v>61</v>
      </c>
      <c r="G684" s="31"/>
      <c r="H684" s="29" t="s">
        <v>53</v>
      </c>
    </row>
    <row r="685" spans="1:8">
      <c r="A685" s="29">
        <v>1710</v>
      </c>
      <c r="B685" s="29" t="s">
        <v>737</v>
      </c>
      <c r="C685" s="30">
        <v>920</v>
      </c>
      <c r="D685" s="30">
        <v>3.7500000000000001E-4</v>
      </c>
      <c r="E685" s="30">
        <v>2450000</v>
      </c>
      <c r="F685" s="29" t="s">
        <v>61</v>
      </c>
      <c r="G685" s="31"/>
      <c r="H685" s="29" t="s">
        <v>53</v>
      </c>
    </row>
    <row r="686" spans="1:8">
      <c r="A686" s="29">
        <v>1711</v>
      </c>
      <c r="B686" s="29" t="s">
        <v>738</v>
      </c>
      <c r="C686" s="30">
        <v>2800</v>
      </c>
      <c r="D686" s="30">
        <v>3.3099999999999997E-2</v>
      </c>
      <c r="E686" s="30">
        <v>84600</v>
      </c>
      <c r="F686" s="29" t="s">
        <v>52</v>
      </c>
      <c r="G686" s="31"/>
      <c r="H686" s="29" t="s">
        <v>53</v>
      </c>
    </row>
    <row r="687" spans="1:8">
      <c r="A687" s="29">
        <v>1712</v>
      </c>
      <c r="B687" s="29" t="s">
        <v>739</v>
      </c>
      <c r="C687" s="30">
        <v>520</v>
      </c>
      <c r="D687" s="30">
        <v>8.6999999999999994E-2</v>
      </c>
      <c r="E687" s="30">
        <v>5970</v>
      </c>
      <c r="F687" s="29" t="s">
        <v>52</v>
      </c>
      <c r="G687" s="31"/>
      <c r="H687" s="29" t="s">
        <v>53</v>
      </c>
    </row>
    <row r="688" spans="1:8">
      <c r="A688" s="29">
        <v>1713</v>
      </c>
      <c r="B688" s="29" t="s">
        <v>740</v>
      </c>
      <c r="C688" s="30">
        <v>3200</v>
      </c>
      <c r="D688" s="30">
        <v>2.94</v>
      </c>
      <c r="E688" s="30">
        <v>1090</v>
      </c>
      <c r="F688" s="29" t="s">
        <v>55</v>
      </c>
      <c r="G688" s="31"/>
      <c r="H688" s="29" t="s">
        <v>53</v>
      </c>
    </row>
    <row r="689" spans="1:11">
      <c r="A689" s="29">
        <v>1714</v>
      </c>
      <c r="B689" s="29" t="s">
        <v>741</v>
      </c>
      <c r="C689" s="30">
        <v>2400</v>
      </c>
      <c r="D689" s="30">
        <v>8.3800000000000003E-3</v>
      </c>
      <c r="E689" s="30">
        <v>287000</v>
      </c>
      <c r="F689" s="29" t="s">
        <v>420</v>
      </c>
      <c r="G689" s="31"/>
      <c r="H689" s="29" t="s">
        <v>53</v>
      </c>
    </row>
    <row r="690" spans="1:11">
      <c r="A690" s="29">
        <v>1715</v>
      </c>
      <c r="B690" s="29" t="s">
        <v>742</v>
      </c>
      <c r="C690" s="30">
        <v>4400</v>
      </c>
      <c r="D690" s="30">
        <v>2E-3</v>
      </c>
      <c r="E690" s="30">
        <v>2200000</v>
      </c>
      <c r="F690" s="29" t="s">
        <v>61</v>
      </c>
      <c r="G690" s="31"/>
      <c r="H690" s="29" t="s">
        <v>53</v>
      </c>
    </row>
    <row r="691" spans="1:11">
      <c r="A691" s="29">
        <v>1716</v>
      </c>
      <c r="B691" s="29" t="s">
        <v>743</v>
      </c>
      <c r="C691" s="30">
        <v>58000</v>
      </c>
      <c r="D691" s="30">
        <v>8.1999999999999998E-4</v>
      </c>
      <c r="E691" s="30">
        <v>70700000</v>
      </c>
      <c r="F691" s="29" t="s">
        <v>61</v>
      </c>
      <c r="G691" s="31"/>
      <c r="H691" s="29" t="s">
        <v>53</v>
      </c>
    </row>
    <row r="692" spans="1:11">
      <c r="A692" s="29">
        <v>1717</v>
      </c>
      <c r="B692" s="29" t="s">
        <v>744</v>
      </c>
      <c r="C692" s="30">
        <v>32</v>
      </c>
      <c r="D692" s="30">
        <v>1.17E-3</v>
      </c>
      <c r="E692" s="30">
        <v>27300</v>
      </c>
      <c r="F692" s="29" t="s">
        <v>55</v>
      </c>
      <c r="G692" s="31"/>
      <c r="H692" s="29" t="s">
        <v>53</v>
      </c>
    </row>
    <row r="693" spans="1:11">
      <c r="A693" s="29">
        <v>1718</v>
      </c>
      <c r="B693" s="29" t="s">
        <v>745</v>
      </c>
      <c r="C693" s="30">
        <v>98000</v>
      </c>
      <c r="D693" s="30">
        <v>0.72799999999999998</v>
      </c>
      <c r="E693" s="30">
        <v>135000</v>
      </c>
      <c r="F693" s="29" t="s">
        <v>52</v>
      </c>
      <c r="G693" s="31"/>
      <c r="H693" s="29" t="s">
        <v>53</v>
      </c>
    </row>
    <row r="694" spans="1:11">
      <c r="A694" s="29">
        <v>1719</v>
      </c>
      <c r="B694" s="29" t="s">
        <v>746</v>
      </c>
      <c r="C694" s="30">
        <v>0.82</v>
      </c>
      <c r="D694" s="30">
        <v>3.8100000000000002E-2</v>
      </c>
      <c r="E694" s="30">
        <v>21.5</v>
      </c>
      <c r="F694" s="29" t="s">
        <v>55</v>
      </c>
      <c r="G694" s="31"/>
      <c r="H694" s="29" t="s">
        <v>53</v>
      </c>
    </row>
    <row r="695" spans="1:11">
      <c r="A695" s="29">
        <v>1720</v>
      </c>
      <c r="B695" s="29" t="s">
        <v>747</v>
      </c>
      <c r="C695" s="30">
        <v>4.2</v>
      </c>
      <c r="D695" s="30">
        <v>440</v>
      </c>
      <c r="E695" s="30">
        <v>9.6799999999999994E-3</v>
      </c>
      <c r="F695" s="29" t="s">
        <v>55</v>
      </c>
      <c r="G695" s="31"/>
      <c r="H695" s="29" t="s">
        <v>53</v>
      </c>
    </row>
    <row r="696" spans="1:11">
      <c r="A696" s="29">
        <v>1721</v>
      </c>
      <c r="B696" s="29" t="s">
        <v>748</v>
      </c>
      <c r="C696" s="30">
        <v>4.2</v>
      </c>
      <c r="D696" s="30">
        <v>670</v>
      </c>
      <c r="E696" s="30">
        <v>6.2500000000000003E-3</v>
      </c>
      <c r="F696" s="29" t="s">
        <v>55</v>
      </c>
      <c r="G696" s="31"/>
      <c r="H696" s="29" t="s">
        <v>53</v>
      </c>
      <c r="J696" s="32"/>
      <c r="K696" s="32"/>
    </row>
    <row r="697" spans="1:11">
      <c r="A697" s="29">
        <v>1722</v>
      </c>
      <c r="B697" s="29" t="s">
        <v>29</v>
      </c>
      <c r="C697" s="30">
        <v>4.2</v>
      </c>
      <c r="D697" s="30">
        <v>1900000</v>
      </c>
      <c r="E697" s="30">
        <v>2.1600000000000001E-6</v>
      </c>
      <c r="F697" s="29" t="s">
        <v>55</v>
      </c>
      <c r="G697" s="31"/>
      <c r="H697" s="29" t="s">
        <v>53</v>
      </c>
      <c r="J697" s="32"/>
      <c r="K697" s="32"/>
    </row>
    <row r="698" spans="1:11">
      <c r="A698" s="29">
        <v>1723</v>
      </c>
      <c r="B698" s="29" t="s">
        <v>33</v>
      </c>
      <c r="C698" s="30">
        <v>4.2</v>
      </c>
      <c r="D698" s="30">
        <v>64900</v>
      </c>
      <c r="E698" s="30">
        <v>6.4700000000000001E-5</v>
      </c>
      <c r="F698" s="29" t="s">
        <v>55</v>
      </c>
      <c r="G698" s="31"/>
      <c r="H698" s="29" t="s">
        <v>53</v>
      </c>
    </row>
    <row r="699" spans="1:11">
      <c r="A699" s="29">
        <v>1724</v>
      </c>
      <c r="B699" s="29" t="s">
        <v>34</v>
      </c>
      <c r="C699" s="30">
        <v>14400</v>
      </c>
      <c r="D699" s="30">
        <v>0.17599999999999999</v>
      </c>
      <c r="E699" s="30">
        <v>81600</v>
      </c>
      <c r="F699" s="29" t="s">
        <v>61</v>
      </c>
      <c r="G699" s="31"/>
      <c r="H699" s="29" t="s">
        <v>53</v>
      </c>
    </row>
    <row r="700" spans="1:11">
      <c r="A700" s="29">
        <v>1725</v>
      </c>
      <c r="B700" s="29" t="s">
        <v>35</v>
      </c>
      <c r="C700" s="30">
        <v>4.2</v>
      </c>
      <c r="D700" s="30">
        <v>13000000</v>
      </c>
      <c r="E700" s="30">
        <v>3.3599999999999999E-7</v>
      </c>
      <c r="F700" s="29" t="s">
        <v>55</v>
      </c>
      <c r="G700" s="31"/>
      <c r="H700" s="29" t="s">
        <v>53</v>
      </c>
      <c r="J700" s="32"/>
      <c r="K700" s="32"/>
    </row>
    <row r="701" spans="1:11">
      <c r="A701" s="29">
        <v>1726</v>
      </c>
      <c r="B701" s="29" t="s">
        <v>749</v>
      </c>
      <c r="C701" s="30">
        <v>7000000</v>
      </c>
      <c r="D701" s="30">
        <v>0.20899999999999999</v>
      </c>
      <c r="E701" s="30">
        <v>33400000</v>
      </c>
      <c r="F701" s="29" t="s">
        <v>61</v>
      </c>
      <c r="G701" s="31"/>
      <c r="H701" s="29" t="s">
        <v>53</v>
      </c>
    </row>
    <row r="702" spans="1:11">
      <c r="A702" s="29">
        <v>1727</v>
      </c>
      <c r="B702" s="29" t="s">
        <v>750</v>
      </c>
      <c r="C702" s="30">
        <v>140000</v>
      </c>
      <c r="D702" s="30">
        <v>0.151</v>
      </c>
      <c r="E702" s="30">
        <v>926000</v>
      </c>
      <c r="F702" s="29" t="s">
        <v>52</v>
      </c>
      <c r="G702" s="31"/>
      <c r="H702" s="29" t="s">
        <v>53</v>
      </c>
      <c r="I702" s="32"/>
    </row>
    <row r="703" spans="1:11">
      <c r="A703" s="29"/>
      <c r="B703" s="29" t="s">
        <v>832</v>
      </c>
      <c r="C703" s="30">
        <v>8.7884996035433272</v>
      </c>
      <c r="D703" s="30">
        <v>12920429.03551</v>
      </c>
      <c r="E703" s="30">
        <v>6.8020183999999997E-7</v>
      </c>
      <c r="F703" s="29"/>
      <c r="G703" s="31"/>
      <c r="H703" s="29"/>
    </row>
    <row r="704" spans="1:11">
      <c r="A704" s="29">
        <v>1728</v>
      </c>
      <c r="B704" s="29" t="s">
        <v>751</v>
      </c>
      <c r="C704" s="30">
        <v>820000</v>
      </c>
      <c r="D704" s="30">
        <v>6.6800000000000002E-3</v>
      </c>
      <c r="E704" s="30">
        <v>123000000</v>
      </c>
      <c r="F704" s="29" t="s">
        <v>55</v>
      </c>
      <c r="G704" s="31"/>
      <c r="H704" s="29" t="s">
        <v>53</v>
      </c>
    </row>
    <row r="705" spans="1:8">
      <c r="A705" s="29">
        <v>1729</v>
      </c>
      <c r="B705" s="29" t="s">
        <v>752</v>
      </c>
      <c r="C705" s="30">
        <v>640</v>
      </c>
      <c r="D705" s="30">
        <v>3.8E-3</v>
      </c>
      <c r="E705" s="30">
        <v>168000</v>
      </c>
      <c r="F705" s="29" t="s">
        <v>52</v>
      </c>
      <c r="G705" s="31"/>
      <c r="H705" s="29" t="s">
        <v>53</v>
      </c>
    </row>
    <row r="706" spans="1:8">
      <c r="A706" s="29">
        <v>1730</v>
      </c>
      <c r="B706" s="29" t="s">
        <v>753</v>
      </c>
      <c r="C706" s="30">
        <v>44000</v>
      </c>
      <c r="D706" s="30">
        <v>5.45</v>
      </c>
      <c r="E706" s="30">
        <v>8080</v>
      </c>
      <c r="F706" s="29" t="s">
        <v>52</v>
      </c>
      <c r="G706" s="31"/>
      <c r="H706" s="29" t="s">
        <v>53</v>
      </c>
    </row>
    <row r="707" spans="1:8">
      <c r="A707" s="29">
        <v>1731</v>
      </c>
      <c r="B707" s="29" t="s">
        <v>754</v>
      </c>
      <c r="C707" s="30">
        <v>42000</v>
      </c>
      <c r="D707" s="30">
        <v>5.4200000000000003E-3</v>
      </c>
      <c r="E707" s="30">
        <v>7740000</v>
      </c>
      <c r="F707" s="29" t="s">
        <v>61</v>
      </c>
      <c r="G707" s="31"/>
      <c r="H707" s="29" t="s">
        <v>53</v>
      </c>
    </row>
    <row r="708" spans="1:8">
      <c r="A708" s="29">
        <v>1732</v>
      </c>
      <c r="B708" s="29" t="s">
        <v>755</v>
      </c>
      <c r="C708" s="30">
        <v>11400</v>
      </c>
      <c r="D708" s="30">
        <v>1.4499999999999999E-3</v>
      </c>
      <c r="E708" s="30">
        <v>7870000</v>
      </c>
      <c r="F708" s="29" t="s">
        <v>61</v>
      </c>
      <c r="G708" s="31"/>
      <c r="H708" s="29" t="s">
        <v>53</v>
      </c>
    </row>
    <row r="709" spans="1:8">
      <c r="A709" s="29">
        <v>1733</v>
      </c>
      <c r="B709" s="29" t="s">
        <v>756</v>
      </c>
      <c r="C709" s="30">
        <v>4600</v>
      </c>
      <c r="D709" s="30">
        <v>0.13600000000000001</v>
      </c>
      <c r="E709" s="30">
        <v>33800</v>
      </c>
      <c r="F709" s="29" t="s">
        <v>52</v>
      </c>
      <c r="G709" s="31"/>
      <c r="H709" s="29" t="s">
        <v>53</v>
      </c>
    </row>
    <row r="710" spans="1:8">
      <c r="A710" s="29">
        <v>1734</v>
      </c>
      <c r="B710" s="29" t="s">
        <v>757</v>
      </c>
      <c r="C710" s="30">
        <v>20000000</v>
      </c>
      <c r="D710" s="30">
        <v>0.71399999999999997</v>
      </c>
      <c r="E710" s="30">
        <v>28000000</v>
      </c>
      <c r="F710" s="29" t="s">
        <v>55</v>
      </c>
      <c r="G710" s="31"/>
      <c r="H710" s="29" t="s">
        <v>53</v>
      </c>
    </row>
    <row r="711" spans="1:8">
      <c r="A711" s="29">
        <v>1735</v>
      </c>
      <c r="B711" s="29" t="s">
        <v>758</v>
      </c>
      <c r="C711" s="30">
        <v>13000</v>
      </c>
      <c r="D711" s="30">
        <v>2.1800000000000002</v>
      </c>
      <c r="E711" s="30">
        <v>5950</v>
      </c>
      <c r="F711" s="29" t="s">
        <v>52</v>
      </c>
      <c r="G711" s="31"/>
      <c r="H711" s="29" t="s">
        <v>53</v>
      </c>
    </row>
    <row r="712" spans="1:8">
      <c r="A712" s="29">
        <v>1736</v>
      </c>
      <c r="B712" s="29" t="s">
        <v>759</v>
      </c>
      <c r="C712" s="30">
        <v>1380</v>
      </c>
      <c r="D712" s="30">
        <v>0.14699999999999999</v>
      </c>
      <c r="E712" s="30">
        <v>9400</v>
      </c>
      <c r="F712" s="29" t="s">
        <v>52</v>
      </c>
      <c r="G712" s="31"/>
      <c r="H712" s="29" t="s">
        <v>53</v>
      </c>
    </row>
    <row r="713" spans="1:8">
      <c r="A713" s="29">
        <v>1737</v>
      </c>
      <c r="B713" s="29" t="s">
        <v>760</v>
      </c>
      <c r="C713" s="30">
        <v>2200</v>
      </c>
      <c r="D713" s="30">
        <v>3.14E-3</v>
      </c>
      <c r="E713" s="30">
        <v>701000</v>
      </c>
      <c r="F713" s="29" t="s">
        <v>61</v>
      </c>
      <c r="G713" s="31"/>
      <c r="H713" s="29" t="s">
        <v>53</v>
      </c>
    </row>
    <row r="714" spans="1:8">
      <c r="A714" s="29">
        <v>1738</v>
      </c>
      <c r="B714" s="29" t="s">
        <v>761</v>
      </c>
      <c r="C714" s="30">
        <v>280</v>
      </c>
      <c r="D714" s="30">
        <v>2.8000000000000001E-2</v>
      </c>
      <c r="E714" s="30">
        <v>10000</v>
      </c>
      <c r="F714" s="29" t="s">
        <v>52</v>
      </c>
      <c r="G714" s="31"/>
      <c r="H714" s="29" t="s">
        <v>53</v>
      </c>
    </row>
    <row r="715" spans="1:8">
      <c r="A715" s="29">
        <v>1739</v>
      </c>
      <c r="B715" s="29" t="s">
        <v>762</v>
      </c>
      <c r="C715" s="30">
        <v>2000</v>
      </c>
      <c r="D715" s="30">
        <v>5.1100000000000002E-5</v>
      </c>
      <c r="E715" s="30">
        <v>39200000</v>
      </c>
      <c r="F715" s="29" t="s">
        <v>61</v>
      </c>
      <c r="G715" s="31"/>
      <c r="H715" s="29" t="s">
        <v>53</v>
      </c>
    </row>
    <row r="716" spans="1:8">
      <c r="A716" s="29">
        <v>1740</v>
      </c>
      <c r="B716" s="29" t="s">
        <v>763</v>
      </c>
      <c r="C716" s="30">
        <v>400</v>
      </c>
      <c r="D716" s="30">
        <v>1.03E-5</v>
      </c>
      <c r="E716" s="30">
        <v>38800000</v>
      </c>
      <c r="F716" s="29" t="s">
        <v>61</v>
      </c>
      <c r="G716" s="31"/>
      <c r="H716" s="29" t="s">
        <v>53</v>
      </c>
    </row>
    <row r="717" spans="1:8">
      <c r="A717" s="29">
        <v>1741</v>
      </c>
      <c r="B717" s="29" t="s">
        <v>764</v>
      </c>
      <c r="C717" s="30">
        <v>14000</v>
      </c>
      <c r="D717" s="30">
        <v>1.09E-2</v>
      </c>
      <c r="E717" s="30">
        <v>1280000</v>
      </c>
      <c r="F717" s="29" t="s">
        <v>61</v>
      </c>
      <c r="G717" s="31"/>
      <c r="H717" s="29" t="s">
        <v>53</v>
      </c>
    </row>
    <row r="718" spans="1:8">
      <c r="A718" s="29">
        <v>1742</v>
      </c>
      <c r="B718" s="29" t="s">
        <v>765</v>
      </c>
      <c r="C718" s="30">
        <v>1200</v>
      </c>
      <c r="D718" s="30">
        <v>9.7899999999999994E-5</v>
      </c>
      <c r="E718" s="30">
        <v>12300000</v>
      </c>
      <c r="F718" s="29" t="s">
        <v>61</v>
      </c>
      <c r="G718" s="31"/>
      <c r="H718" s="29" t="s">
        <v>53</v>
      </c>
    </row>
    <row r="719" spans="1:8">
      <c r="A719" s="29">
        <v>1743</v>
      </c>
      <c r="B719" s="29" t="s">
        <v>766</v>
      </c>
      <c r="C719" s="30">
        <v>4000</v>
      </c>
      <c r="D719" s="30">
        <v>2.7100000000000002E-3</v>
      </c>
      <c r="E719" s="30">
        <v>1470000</v>
      </c>
      <c r="F719" s="29" t="s">
        <v>61</v>
      </c>
      <c r="G719" s="31"/>
      <c r="H719" s="29" t="s">
        <v>53</v>
      </c>
    </row>
    <row r="720" spans="1:8">
      <c r="A720" s="29">
        <v>1744</v>
      </c>
      <c r="B720" s="29" t="s">
        <v>767</v>
      </c>
      <c r="C720" s="30">
        <v>2000</v>
      </c>
      <c r="D720" s="30">
        <v>7.0800000000000002E-2</v>
      </c>
      <c r="E720" s="30">
        <v>28200</v>
      </c>
      <c r="F720" s="29" t="s">
        <v>61</v>
      </c>
      <c r="G720" s="31"/>
      <c r="H720" s="29" t="s">
        <v>53</v>
      </c>
    </row>
    <row r="721" spans="1:8">
      <c r="A721" s="29">
        <v>1745</v>
      </c>
      <c r="B721" s="29" t="s">
        <v>768</v>
      </c>
      <c r="C721" s="30">
        <v>40000</v>
      </c>
      <c r="D721" s="30">
        <v>0.316</v>
      </c>
      <c r="E721" s="30">
        <v>127000</v>
      </c>
      <c r="F721" s="29" t="s">
        <v>61</v>
      </c>
      <c r="G721" s="31"/>
      <c r="H721" s="29" t="s">
        <v>53</v>
      </c>
    </row>
    <row r="722" spans="1:8">
      <c r="A722" s="29">
        <v>1746</v>
      </c>
      <c r="B722" s="29" t="s">
        <v>769</v>
      </c>
      <c r="C722" s="30">
        <v>80000</v>
      </c>
      <c r="D722" s="30">
        <v>0.95499999999999996</v>
      </c>
      <c r="E722" s="30">
        <v>83800</v>
      </c>
      <c r="F722" s="29" t="s">
        <v>61</v>
      </c>
      <c r="G722" s="31"/>
      <c r="H722" s="29" t="s">
        <v>53</v>
      </c>
    </row>
    <row r="723" spans="1:8">
      <c r="A723" s="29">
        <v>1747</v>
      </c>
      <c r="B723" s="29" t="s">
        <v>770</v>
      </c>
      <c r="C723" s="30">
        <v>20000</v>
      </c>
      <c r="D723" s="30">
        <v>0.11</v>
      </c>
      <c r="E723" s="30">
        <v>187000</v>
      </c>
      <c r="F723" s="29" t="s">
        <v>61</v>
      </c>
      <c r="G723" s="31"/>
      <c r="H723" s="29" t="s">
        <v>53</v>
      </c>
    </row>
    <row r="724" spans="1:8">
      <c r="A724" s="29">
        <v>1748</v>
      </c>
      <c r="B724" s="29" t="s">
        <v>771</v>
      </c>
      <c r="C724" s="30">
        <v>20000</v>
      </c>
      <c r="D724" s="30">
        <v>4.4600000000000001E-2</v>
      </c>
      <c r="E724" s="30">
        <v>449000</v>
      </c>
      <c r="F724" s="29" t="s">
        <v>61</v>
      </c>
      <c r="G724" s="31"/>
      <c r="H724" s="29" t="s">
        <v>53</v>
      </c>
    </row>
    <row r="725" spans="1:8">
      <c r="A725" s="29">
        <v>1749</v>
      </c>
      <c r="B725" s="29" t="s">
        <v>772</v>
      </c>
      <c r="C725" s="30">
        <v>2000</v>
      </c>
      <c r="D725" s="30">
        <v>7.8299999999999995E-4</v>
      </c>
      <c r="E725" s="30">
        <v>2550000</v>
      </c>
      <c r="F725" s="29" t="s">
        <v>61</v>
      </c>
      <c r="G725" s="31"/>
      <c r="H725" s="29" t="s">
        <v>53</v>
      </c>
    </row>
    <row r="726" spans="1:8">
      <c r="A726" s="29">
        <v>1750</v>
      </c>
      <c r="B726" s="29" t="s">
        <v>773</v>
      </c>
      <c r="C726" s="30">
        <v>1800</v>
      </c>
      <c r="D726" s="30">
        <v>1.98E-5</v>
      </c>
      <c r="E726" s="30">
        <v>91100000</v>
      </c>
      <c r="F726" s="29" t="s">
        <v>61</v>
      </c>
      <c r="G726" s="31"/>
      <c r="H726" s="29" t="s">
        <v>53</v>
      </c>
    </row>
    <row r="727" spans="1:8">
      <c r="A727" s="29">
        <v>1751</v>
      </c>
      <c r="B727" s="29" t="s">
        <v>774</v>
      </c>
      <c r="C727" s="30">
        <v>800</v>
      </c>
      <c r="D727" s="30">
        <v>8.32E-6</v>
      </c>
      <c r="E727" s="30">
        <v>96200000</v>
      </c>
      <c r="F727" s="29" t="s">
        <v>61</v>
      </c>
      <c r="G727" s="31"/>
      <c r="H727" s="29" t="s">
        <v>53</v>
      </c>
    </row>
    <row r="728" spans="1:8">
      <c r="A728" s="29">
        <v>1752</v>
      </c>
      <c r="B728" s="29" t="s">
        <v>775</v>
      </c>
      <c r="C728" s="30">
        <v>460</v>
      </c>
      <c r="D728" s="30">
        <v>1.8599999999999999E-4</v>
      </c>
      <c r="E728" s="30">
        <v>2470000</v>
      </c>
      <c r="F728" s="29" t="s">
        <v>61</v>
      </c>
      <c r="G728" s="31"/>
      <c r="H728" s="29" t="s">
        <v>53</v>
      </c>
    </row>
    <row r="729" spans="1:8">
      <c r="A729" s="29">
        <v>1753</v>
      </c>
      <c r="B729" s="29" t="s">
        <v>776</v>
      </c>
      <c r="C729" s="30">
        <v>78000</v>
      </c>
      <c r="D729" s="30">
        <v>1.7099999999999999E-3</v>
      </c>
      <c r="E729" s="30">
        <v>45600000</v>
      </c>
      <c r="F729" s="29" t="s">
        <v>61</v>
      </c>
      <c r="G729" s="31"/>
      <c r="H729" s="29" t="s">
        <v>53</v>
      </c>
    </row>
    <row r="730" spans="1:8">
      <c r="A730" s="29">
        <v>1754</v>
      </c>
      <c r="B730" s="29" t="s">
        <v>777</v>
      </c>
      <c r="C730" s="30">
        <v>1000</v>
      </c>
      <c r="D730" s="30">
        <v>2.2300000000000002E-3</v>
      </c>
      <c r="E730" s="30">
        <v>449000</v>
      </c>
      <c r="F730" s="29" t="s">
        <v>61</v>
      </c>
      <c r="G730" s="31"/>
      <c r="H730" s="29" t="s">
        <v>53</v>
      </c>
    </row>
    <row r="731" spans="1:8">
      <c r="A731" s="29">
        <v>1755</v>
      </c>
      <c r="B731" s="29" t="s">
        <v>778</v>
      </c>
      <c r="C731" s="30">
        <v>280</v>
      </c>
      <c r="D731" s="30">
        <v>2.01E-2</v>
      </c>
      <c r="E731" s="30">
        <v>13900</v>
      </c>
      <c r="F731" s="29" t="s">
        <v>61</v>
      </c>
      <c r="G731" s="31"/>
      <c r="H731" s="29" t="s">
        <v>53</v>
      </c>
    </row>
    <row r="732" spans="1:8">
      <c r="A732" s="29">
        <v>1756</v>
      </c>
      <c r="B732" s="29" t="s">
        <v>779</v>
      </c>
      <c r="C732" s="30">
        <v>1420</v>
      </c>
      <c r="D732" s="30">
        <v>2.6099999999999999E-3</v>
      </c>
      <c r="E732" s="30">
        <v>544000</v>
      </c>
      <c r="F732" s="29" t="s">
        <v>52</v>
      </c>
      <c r="G732" s="31"/>
      <c r="H732" s="29" t="s">
        <v>53</v>
      </c>
    </row>
    <row r="733" spans="1:8">
      <c r="A733" s="29">
        <v>1757</v>
      </c>
      <c r="B733" s="29" t="s">
        <v>780</v>
      </c>
      <c r="C733" s="30">
        <v>6000</v>
      </c>
      <c r="D733" s="30">
        <v>5.5000000000000003E-4</v>
      </c>
      <c r="E733" s="30">
        <v>10900000</v>
      </c>
      <c r="F733" s="29" t="s">
        <v>61</v>
      </c>
      <c r="G733" s="31"/>
      <c r="H733" s="29" t="s">
        <v>53</v>
      </c>
    </row>
    <row r="734" spans="1:8">
      <c r="A734" s="29">
        <v>1758</v>
      </c>
      <c r="B734" s="29" t="s">
        <v>781</v>
      </c>
      <c r="C734" s="30">
        <v>360</v>
      </c>
      <c r="D734" s="30">
        <v>1.4999999999999999E-2</v>
      </c>
      <c r="E734" s="30">
        <v>24500</v>
      </c>
      <c r="F734" s="29" t="s">
        <v>52</v>
      </c>
      <c r="G734" s="31"/>
      <c r="H734" s="29" t="s">
        <v>53</v>
      </c>
    </row>
    <row r="735" spans="1:8">
      <c r="A735" s="29">
        <v>1759</v>
      </c>
      <c r="B735" s="29" t="s">
        <v>782</v>
      </c>
      <c r="C735" s="30">
        <v>28000</v>
      </c>
      <c r="D735" s="30">
        <v>6.7400000000000001E-4</v>
      </c>
      <c r="E735" s="30">
        <v>41600000</v>
      </c>
      <c r="F735" s="29" t="s">
        <v>61</v>
      </c>
      <c r="G735" s="31"/>
      <c r="H735" s="29" t="s">
        <v>53</v>
      </c>
    </row>
    <row r="736" spans="1:8">
      <c r="A736" s="29">
        <v>1760</v>
      </c>
      <c r="B736" s="29" t="s">
        <v>783</v>
      </c>
      <c r="C736" s="30">
        <v>14000</v>
      </c>
      <c r="D736" s="30">
        <v>1.4499999999999999E-3</v>
      </c>
      <c r="E736" s="30">
        <v>9630000</v>
      </c>
      <c r="F736" s="29" t="s">
        <v>61</v>
      </c>
      <c r="G736" s="31"/>
      <c r="H736" s="29" t="s">
        <v>53</v>
      </c>
    </row>
    <row r="737" spans="1:8">
      <c r="A737" s="29">
        <v>1761</v>
      </c>
      <c r="B737" s="29" t="s">
        <v>784</v>
      </c>
      <c r="C737" s="30">
        <v>17600</v>
      </c>
      <c r="D737" s="30">
        <v>5.2700000000000004E-3</v>
      </c>
      <c r="E737" s="30">
        <v>3340000</v>
      </c>
      <c r="F737" s="29" t="s">
        <v>61</v>
      </c>
      <c r="G737" s="31"/>
      <c r="H737" s="29" t="s">
        <v>53</v>
      </c>
    </row>
    <row r="738" spans="1:8">
      <c r="A738" s="29">
        <v>1762</v>
      </c>
      <c r="B738" s="29" t="s">
        <v>785</v>
      </c>
      <c r="C738" s="30">
        <v>28000</v>
      </c>
      <c r="D738" s="30">
        <v>2.6699999999999998E-4</v>
      </c>
      <c r="E738" s="30">
        <v>105000000</v>
      </c>
      <c r="F738" s="29" t="s">
        <v>61</v>
      </c>
      <c r="G738" s="31"/>
      <c r="H738" s="29" t="s">
        <v>53</v>
      </c>
    </row>
    <row r="739" spans="1:8">
      <c r="A739" s="29">
        <v>1763</v>
      </c>
      <c r="B739" s="29" t="s">
        <v>786</v>
      </c>
      <c r="C739" s="30">
        <v>62000</v>
      </c>
      <c r="D739" s="30">
        <v>3.3500000000000001E-4</v>
      </c>
      <c r="E739" s="30">
        <v>185000000</v>
      </c>
      <c r="F739" s="29" t="s">
        <v>61</v>
      </c>
      <c r="G739" s="31"/>
      <c r="H739" s="29" t="s">
        <v>53</v>
      </c>
    </row>
    <row r="740" spans="1:8">
      <c r="A740" s="29">
        <v>1764</v>
      </c>
      <c r="B740" s="29" t="s">
        <v>787</v>
      </c>
      <c r="C740" s="30">
        <v>440000</v>
      </c>
      <c r="D740" s="30">
        <v>7.1599999999999997E-3</v>
      </c>
      <c r="E740" s="30">
        <v>61400000</v>
      </c>
      <c r="F740" s="29" t="s">
        <v>61</v>
      </c>
      <c r="G740" s="31"/>
      <c r="H740" s="29" t="s">
        <v>53</v>
      </c>
    </row>
    <row r="741" spans="1:8">
      <c r="A741" s="29">
        <v>1765</v>
      </c>
      <c r="B741" s="29" t="s">
        <v>788</v>
      </c>
      <c r="C741" s="30">
        <v>840</v>
      </c>
      <c r="D741" s="30">
        <v>2.5200000000000001E-3</v>
      </c>
      <c r="E741" s="30">
        <v>333000</v>
      </c>
      <c r="F741" s="29" t="s">
        <v>61</v>
      </c>
      <c r="G741" s="31"/>
      <c r="H741" s="29" t="s">
        <v>53</v>
      </c>
    </row>
    <row r="742" spans="1:8">
      <c r="A742" s="29">
        <v>1766</v>
      </c>
      <c r="B742" s="29" t="s">
        <v>789</v>
      </c>
      <c r="C742" s="30">
        <v>300000</v>
      </c>
      <c r="D742" s="30">
        <v>4.6600000000000001E-3</v>
      </c>
      <c r="E742" s="30">
        <v>64300000</v>
      </c>
      <c r="F742" s="29" t="s">
        <v>61</v>
      </c>
      <c r="G742" s="31"/>
      <c r="H742" s="29" t="s">
        <v>53</v>
      </c>
    </row>
    <row r="743" spans="1:8">
      <c r="A743" s="29">
        <v>1767</v>
      </c>
      <c r="B743" s="29" t="s">
        <v>790</v>
      </c>
      <c r="C743" s="30">
        <v>1640</v>
      </c>
      <c r="D743" s="30">
        <v>6.7900000000000002E-2</v>
      </c>
      <c r="E743" s="30">
        <v>24100</v>
      </c>
      <c r="F743" s="29" t="s">
        <v>52</v>
      </c>
      <c r="G743" s="31"/>
      <c r="H743" s="29" t="s">
        <v>53</v>
      </c>
    </row>
    <row r="744" spans="1:8">
      <c r="A744" s="29">
        <v>1768</v>
      </c>
      <c r="B744" s="29" t="s">
        <v>791</v>
      </c>
      <c r="C744" s="30">
        <v>7400</v>
      </c>
      <c r="D744" s="30">
        <v>4.1599999999999998E-2</v>
      </c>
      <c r="E744" s="30">
        <v>178000</v>
      </c>
      <c r="F744" s="29" t="s">
        <v>52</v>
      </c>
      <c r="G744" s="31"/>
      <c r="H744" s="29" t="s">
        <v>53</v>
      </c>
    </row>
    <row r="745" spans="1:8">
      <c r="A745" s="29">
        <v>1769</v>
      </c>
      <c r="B745" s="29" t="s">
        <v>792</v>
      </c>
      <c r="C745" s="30">
        <v>44000</v>
      </c>
      <c r="D745" s="30">
        <v>4.7200000000000002E-3</v>
      </c>
      <c r="E745" s="30">
        <v>9320000</v>
      </c>
      <c r="F745" s="29" t="s">
        <v>61</v>
      </c>
      <c r="G745" s="31"/>
      <c r="H745" s="29" t="s">
        <v>53</v>
      </c>
    </row>
    <row r="746" spans="1:8">
      <c r="A746" s="29">
        <v>1770</v>
      </c>
      <c r="B746" s="29" t="s">
        <v>793</v>
      </c>
      <c r="C746" s="30">
        <v>420000</v>
      </c>
      <c r="D746" s="30">
        <v>2.9399999999999999E-2</v>
      </c>
      <c r="E746" s="30">
        <v>14300000</v>
      </c>
      <c r="F746" s="29" t="s">
        <v>55</v>
      </c>
      <c r="G746" s="31"/>
      <c r="H746" s="29" t="s">
        <v>53</v>
      </c>
    </row>
    <row r="747" spans="1:8">
      <c r="A747" s="29">
        <v>1771</v>
      </c>
      <c r="B747" s="29" t="s">
        <v>794</v>
      </c>
      <c r="C747" s="30">
        <v>5200</v>
      </c>
      <c r="D747" s="30">
        <v>9.5299999999999996E-4</v>
      </c>
      <c r="E747" s="30">
        <v>5460000</v>
      </c>
      <c r="F747" s="29" t="s">
        <v>61</v>
      </c>
      <c r="G747" s="31"/>
      <c r="H747" s="29" t="s">
        <v>53</v>
      </c>
    </row>
    <row r="748" spans="1:8">
      <c r="A748" s="29">
        <v>1772</v>
      </c>
      <c r="B748" s="29" t="s">
        <v>795</v>
      </c>
      <c r="C748" s="30">
        <v>140000</v>
      </c>
      <c r="D748" s="30">
        <v>1.7899999999999999E-3</v>
      </c>
      <c r="E748" s="30">
        <v>78300000</v>
      </c>
      <c r="F748" s="29" t="s">
        <v>61</v>
      </c>
      <c r="G748" s="31"/>
      <c r="H748" s="29" t="s">
        <v>53</v>
      </c>
    </row>
    <row r="749" spans="1:8">
      <c r="A749" s="29">
        <v>1773</v>
      </c>
      <c r="B749" s="29" t="s">
        <v>796</v>
      </c>
      <c r="C749" s="30">
        <v>240</v>
      </c>
      <c r="D749" s="30">
        <v>2.9000000000000001E-2</v>
      </c>
      <c r="E749" s="30">
        <v>8240</v>
      </c>
      <c r="F749" s="29" t="s">
        <v>52</v>
      </c>
      <c r="G749" s="31"/>
      <c r="H749" s="29" t="s">
        <v>53</v>
      </c>
    </row>
    <row r="750" spans="1:8">
      <c r="A750" s="29">
        <v>1774</v>
      </c>
      <c r="B750" s="29" t="s">
        <v>797</v>
      </c>
      <c r="C750" s="30">
        <v>1040000</v>
      </c>
      <c r="D750" s="30">
        <v>2.1700000000000001E-2</v>
      </c>
      <c r="E750" s="30">
        <v>47800000</v>
      </c>
      <c r="F750" s="29" t="s">
        <v>55</v>
      </c>
      <c r="G750" s="31"/>
      <c r="H750" s="29" t="s">
        <v>53</v>
      </c>
    </row>
    <row r="751" spans="1:8">
      <c r="A751" s="29">
        <v>1775</v>
      </c>
      <c r="B751" s="29" t="s">
        <v>798</v>
      </c>
      <c r="C751" s="30">
        <v>3000</v>
      </c>
      <c r="D751" s="30">
        <v>9.0899999999999998E-4</v>
      </c>
      <c r="E751" s="30">
        <v>3300000</v>
      </c>
      <c r="F751" s="29" t="s">
        <v>61</v>
      </c>
      <c r="G751" s="31"/>
      <c r="H751" s="29" t="s">
        <v>53</v>
      </c>
    </row>
    <row r="752" spans="1:8">
      <c r="A752" s="29">
        <v>1776</v>
      </c>
      <c r="B752" s="29" t="s">
        <v>799</v>
      </c>
      <c r="C752" s="30">
        <v>2200</v>
      </c>
      <c r="D752" s="30">
        <v>1.94E-4</v>
      </c>
      <c r="E752" s="30">
        <v>11300000</v>
      </c>
      <c r="F752" s="29" t="s">
        <v>61</v>
      </c>
      <c r="G752" s="31"/>
      <c r="H752" s="29" t="s">
        <v>53</v>
      </c>
    </row>
    <row r="753" spans="1:8">
      <c r="A753" s="29">
        <v>1777</v>
      </c>
      <c r="B753" s="29" t="s">
        <v>800</v>
      </c>
      <c r="C753" s="30">
        <v>4600</v>
      </c>
      <c r="D753" s="30">
        <v>4.9100000000000003E-3</v>
      </c>
      <c r="E753" s="30">
        <v>936000</v>
      </c>
      <c r="F753" s="29" t="s">
        <v>52</v>
      </c>
      <c r="G753" s="31"/>
      <c r="H753" s="29" t="s">
        <v>53</v>
      </c>
    </row>
    <row r="754" spans="1:8">
      <c r="A754" s="29">
        <v>1778</v>
      </c>
      <c r="B754" s="29" t="s">
        <v>801</v>
      </c>
      <c r="C754" s="30">
        <v>4400</v>
      </c>
      <c r="D754" s="30">
        <v>1.99E-3</v>
      </c>
      <c r="E754" s="30">
        <v>2210000</v>
      </c>
      <c r="F754" s="29" t="s">
        <v>61</v>
      </c>
      <c r="G754" s="31"/>
      <c r="H754" s="29" t="s">
        <v>53</v>
      </c>
    </row>
    <row r="755" spans="1:8">
      <c r="A755" s="29">
        <v>1779</v>
      </c>
      <c r="B755" s="29" t="s">
        <v>802</v>
      </c>
      <c r="C755" s="30">
        <v>1920</v>
      </c>
      <c r="D755" s="30">
        <v>0.108</v>
      </c>
      <c r="E755" s="30">
        <v>17800</v>
      </c>
      <c r="F755" s="29" t="s">
        <v>61</v>
      </c>
      <c r="G755" s="31"/>
      <c r="H755" s="29" t="s">
        <v>53</v>
      </c>
    </row>
    <row r="756" spans="1:8">
      <c r="A756" s="29">
        <v>1780</v>
      </c>
      <c r="B756" s="29" t="s">
        <v>803</v>
      </c>
      <c r="C756" s="30">
        <v>3200</v>
      </c>
      <c r="D756" s="30">
        <v>7.1300000000000001E-3</v>
      </c>
      <c r="E756" s="30">
        <v>449000</v>
      </c>
      <c r="F756" s="29" t="s">
        <v>61</v>
      </c>
      <c r="G756" s="31"/>
      <c r="H756" s="29" t="s">
        <v>53</v>
      </c>
    </row>
    <row r="757" spans="1:8">
      <c r="A757" s="29">
        <v>1781</v>
      </c>
      <c r="B757" s="29" t="s">
        <v>804</v>
      </c>
      <c r="C757" s="30">
        <v>62</v>
      </c>
      <c r="D757" s="30">
        <v>25000</v>
      </c>
      <c r="E757" s="30">
        <v>2.5100000000000001E-3</v>
      </c>
      <c r="F757" s="29" t="s">
        <v>55</v>
      </c>
      <c r="G757" s="31"/>
      <c r="H757" s="29" t="s">
        <v>53</v>
      </c>
    </row>
    <row r="758" spans="1:8">
      <c r="A758" s="29">
        <v>1782</v>
      </c>
      <c r="B758" s="29" t="s">
        <v>805</v>
      </c>
      <c r="C758" s="30">
        <v>700</v>
      </c>
      <c r="D758" s="30">
        <v>3.3000000000000002E-2</v>
      </c>
      <c r="E758" s="30">
        <v>21500</v>
      </c>
      <c r="F758" s="29" t="s">
        <v>52</v>
      </c>
      <c r="G758" s="31"/>
      <c r="H758" s="29" t="s">
        <v>53</v>
      </c>
    </row>
    <row r="759" spans="1:8">
      <c r="A759" s="29">
        <v>1783</v>
      </c>
      <c r="B759" s="29" t="s">
        <v>806</v>
      </c>
      <c r="C759" s="30">
        <v>1380</v>
      </c>
      <c r="D759" s="30">
        <v>7.2199999999999999E-4</v>
      </c>
      <c r="E759" s="30">
        <v>1910000</v>
      </c>
      <c r="F759" s="29" t="s">
        <v>61</v>
      </c>
      <c r="G759" s="31"/>
      <c r="H759" s="29" t="s">
        <v>53</v>
      </c>
    </row>
  </sheetData>
  <sheetProtection sheet="1" objects="1" scenarios="1"/>
  <sortState ref="B2:E758">
    <sortCondition ref="B2:B7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Notice Data (Enter Data Here)</vt:lpstr>
      <vt:lpstr>Nuclide Totals</vt:lpstr>
      <vt:lpstr>Example Data</vt:lpstr>
      <vt:lpstr>DOE-STD-1027-92 Data</vt:lpstr>
      <vt:lpstr>Chemical</vt:lpstr>
      <vt:lpstr>Doedata</vt:lpstr>
      <vt:lpstr>Holder</vt:lpstr>
      <vt:lpstr>Nuclides</vt:lpstr>
      <vt:lpstr>Physical</vt:lpstr>
      <vt:lpstr>'Notice Data (Enter Data Here)'!Print_Area</vt:lpstr>
    </vt:vector>
  </TitlesOfParts>
  <Company>SLAC National Accelerator Laboratory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Ford</dc:creator>
  <cp:lastModifiedBy>chbooth</cp:lastModifiedBy>
  <cp:lastPrinted>2013-04-25T16:56:51Z</cp:lastPrinted>
  <dcterms:created xsi:type="dcterms:W3CDTF">2010-11-12T20:51:00Z</dcterms:created>
  <dcterms:modified xsi:type="dcterms:W3CDTF">2014-03-11T22:06:41Z</dcterms:modified>
</cp:coreProperties>
</file>