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6740" yWindow="760" windowWidth="24880" windowHeight="164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1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<sst xmlns="http://schemas.openxmlformats.org/spreadsheetml/2006/main" count="3258" uniqueCount="896">
  <si>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</si>
  <si>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</si>
  <si>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</si>
  <si>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</si>
  <si>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</si>
  <si>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</si>
  <si>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</si>
  <si>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</si>
  <si>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</si>
  <si>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</si>
  <si>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</si>
  <si>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</si>
  <si>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</si>
  <si>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</si>
  <si>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</si>
  <si>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</si>
  <si>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</si>
  <si>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</si>
  <si>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</si>
  <si>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</si>
  <si>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</si>
  <si>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</si>
  <si>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</si>
  <si>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</si>
  <si>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</si>
  <si>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</si>
  <si>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</si>
  <si>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</si>
  <si>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</si>
  <si>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</si>
  <si>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</si>
  <si>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</si>
  <si>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</si>
  <si>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</si>
  <si>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</si>
  <si>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</si>
  <si>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</si>
  <si>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</si>
  <si>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</si>
  <si>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</si>
  <si>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</si>
  <si>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</si>
  <si>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</si>
  <si>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</si>
  <si>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</si>
  <si>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</si>
  <si>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</si>
  <si>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</si>
  <si>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</si>
  <si>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</si>
  <si>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</si>
  <si>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</si>
  <si>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</si>
  <si>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</si>
  <si>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</si>
  <si>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</si>
  <si>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</si>
  <si>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</si>
  <si>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</si>
  <si>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</si>
  <si>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</si>
  <si>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</si>
  <si>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</si>
  <si>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</si>
  <si>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</si>
  <si>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</si>
  <si>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</si>
  <si>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</si>
  <si>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</si>
  <si>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</si>
  <si>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</si>
  <si>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</si>
  <si>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</si>
  <si>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</si>
  <si>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</si>
  <si>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</si>
  <si>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</si>
  <si>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</si>
  <si>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</si>
  <si>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</si>
  <si>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</si>
  <si>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</si>
  <si>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</si>
  <si>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</si>
  <si>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</si>
  <si>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</si>
  <si>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</si>
  <si>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</si>
  <si>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</si>
  <si>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</si>
  <si>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</si>
  <si>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</si>
  <si>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</si>
  <si>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</si>
  <si>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</si>
  <si>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</si>
  <si>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</si>
  <si>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</si>
  <si>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</si>
  <si>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</si>
  <si>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</si>
  <si>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</si>
  <si>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</si>
  <si>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</si>
  <si>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</si>
  <si>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</si>
  <si>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</si>
  <si>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</si>
  <si>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</si>
  <si>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</si>
  <si>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</si>
  <si>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</si>
  <si>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</si>
  <si>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</si>
  <si>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</si>
  <si>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</si>
  <si>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</si>
  <si>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</si>
  <si>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</si>
  <si>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</si>
  <si>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</si>
  <si>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</si>
  <si>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</si>
  <si>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</si>
  <si>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</si>
  <si>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</si>
  <si>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</si>
  <si>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</si>
  <si>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</si>
  <si>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</si>
  <si>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</si>
  <si>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</si>
  <si>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</si>
  <si>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</si>
  <si>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</si>
  <si>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</si>
  <si>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</si>
  <si>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</si>
  <si>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</si>
  <si>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</si>
  <si>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</si>
  <si>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</si>
  <si>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</si>
  <si>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</si>
  <si>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</si>
  <si>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</si>
  <si>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</si>
  <si>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</si>
  <si>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</si>
  <si>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</si>
  <si>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</si>
  <si>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</si>
  <si>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</si>
  <si>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</si>
  <si>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</si>
  <si>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</si>
  <si>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</si>
  <si>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</si>
  <si>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</si>
  <si>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</si>
  <si>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</si>
  <si>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</si>
  <si>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</si>
  <si>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</si>
  <si>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</si>
  <si>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</si>
  <si>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</si>
  <si>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</si>
  <si>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</si>
  <si>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</si>
  <si>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</si>
  <si>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</si>
  <si>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</si>
  <si>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</si>
  <si>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</si>
  <si>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</si>
  <si>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</si>
  <si>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</si>
  <si>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</si>
  <si>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</si>
  <si>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</si>
  <si>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</si>
  <si>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</si>
  <si>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</si>
  <si>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</si>
  <si>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</si>
  <si>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</si>
  <si>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</si>
  <si>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</si>
  <si>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</si>
  <si>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</si>
  <si>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</si>
  <si>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</si>
  <si>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</si>
  <si>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</si>
  <si>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</si>
  <si>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</si>
  <si>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</si>
  <si>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</si>
  <si>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</si>
  <si>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</si>
  <si>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</si>
  <si>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</si>
  <si>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</si>
  <si>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</si>
  <si>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</si>
  <si>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</si>
  <si>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</si>
  <si>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</si>
  <si>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</si>
  <si>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</si>
  <si>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</si>
  <si>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</si>
  <si>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</si>
  <si>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</si>
  <si>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</si>
  <si>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</si>
  <si>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</si>
  <si>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</si>
  <si>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</si>
  <si>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</si>
  <si>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</si>
  <si>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</si>
  <si>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</si>
  <si>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</si>
  <si>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</si>
  <si>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</si>
  <si>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</si>
  <si>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</si>
  <si>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</si>
  <si>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</si>
  <si>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</si>
  <si>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</si>
  <si>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</si>
  <si>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</si>
  <si>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</si>
  <si>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</si>
  <si>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</si>
  <si>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</si>
  <si>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</si>
  <si>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</si>
  <si>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</si>
  <si>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</si>
  <si>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</si>
  <si>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</si>
  <si>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</si>
  <si>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</si>
  <si>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</si>
  <si>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</si>
  <si>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</si>
  <si>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</si>
  <si>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</si>
  <si>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</si>
  <si>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</si>
  <si>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</si>
  <si>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</si>
  <si>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</si>
  <si>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</si>
  <si>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</si>
  <si>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</si>
  <si>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</si>
  <si>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</si>
  <si>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</si>
  <si>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</si>
  <si>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</si>
  <si>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</si>
  <si>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</si>
  <si>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</si>
  <si>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</si>
  <si>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</si>
  <si>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</si>
  <si>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</si>
  <si>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</si>
  <si>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</si>
  <si>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</si>
  <si>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</si>
  <si>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</si>
  <si>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</si>
  <si>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</si>
  <si>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</si>
  <si>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</si>
  <si>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</si>
  <si>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</si>
  <si>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</si>
  <si>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</si>
  <si>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</si>
  <si>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</si>
  <si>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</si>
  <si>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</si>
  <si>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</si>
  <si>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</si>
  <si>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</si>
  <si>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</si>
  <si>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</si>
  <si>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</si>
  <si>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</si>
  <si>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</si>
  <si>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</si>
  <si>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</si>
  <si>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</si>
  <si>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</si>
  <si>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</si>
  <si>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</si>
  <si>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</si>
  <si>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</si>
  <si>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</si>
  <si>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</si>
  <si>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</si>
  <si>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</si>
  <si>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</si>
  <si>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</si>
  <si>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</si>
  <si>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</si>
  <si>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</si>
  <si>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</si>
  <si>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</si>
  <si>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</si>
  <si>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</si>
  <si>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</si>
  <si>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</si>
  <si>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</si>
  <si>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</si>
  <si>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</si>
  <si>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</si>
  <si>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</si>
  <si>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</si>
  <si>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</si>
  <si>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</si>
  <si>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</si>
  <si>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</si>
  <si>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</si>
  <si>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</si>
  <si>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</si>
  <si>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</si>
  <si>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</si>
  <si>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</si>
  <si>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</si>
  <si>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</si>
  <si>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</si>
  <si>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</si>
  <si>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</si>
  <si>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</si>
  <si>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</si>
  <si>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</si>
  <si>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</si>
  <si>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</si>
  <si>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</si>
  <si>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</si>
  <si>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</si>
  <si>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</si>
  <si>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</si>
  <si>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</si>
  <si>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</si>
  <si>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</si>
  <si>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</si>
  <si>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</si>
  <si>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</si>
  <si>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</si>
  <si>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</si>
  <si>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</si>
  <si>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</si>
  <si>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</si>
  <si>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</si>
  <si>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</si>
  <si>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</si>
  <si>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</si>
  <si>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</si>
  <si>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</si>
  <si>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</si>
  <si>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</si>
  <si>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</si>
  <si>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</si>
  <si>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</si>
  <si>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</si>
  <si>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</si>
  <si>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</si>
  <si>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</si>
  <si>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</si>
  <si>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</si>
  <si>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</si>
  <si>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</si>
  <si>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</si>
  <si>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</si>
  <si>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</si>
  <si>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</si>
  <si>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</si>
  <si>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</si>
  <si>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</si>
  <si>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</si>
  <si>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</si>
  <si>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</si>
  <si>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</si>
  <si>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</si>
  <si>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</si>
  <si>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</si>
  <si>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</si>
  <si>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</si>
  <si>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</si>
  <si>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</si>
  <si>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</si>
  <si>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</si>
  <si>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</si>
  <si>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</si>
  <si>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</si>
  <si>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</si>
  <si>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</si>
  <si>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</si>
  <si>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</si>
  <si>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</si>
  <si>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</si>
  <si>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</si>
  <si>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</si>
  <si>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</si>
  <si>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</si>
  <si>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</si>
  <si>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</si>
  <si>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</si>
  <si>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</si>
  <si>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</si>
  <si>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</si>
  <si>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</si>
  <si>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</si>
  <si>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</si>
  <si>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</si>
  <si>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</si>
  <si>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</si>
  <si>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</si>
  <si>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</si>
  <si>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</si>
  <si>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</si>
  <si>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</si>
  <si>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</si>
  <si>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</si>
  <si>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</si>
  <si>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</si>
  <si>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</si>
  <si>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</si>
  <si>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</si>
  <si>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</si>
  <si>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</si>
  <si>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</si>
  <si>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</si>
  <si>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</si>
  <si>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</si>
  <si>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</si>
  <si>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</si>
  <si>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</si>
  <si>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</si>
  <si>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</si>
  <si>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</si>
  <si>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</si>
  <si>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</si>
  <si>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</si>
  <si>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</si>
  <si>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</si>
  <si>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</si>
  <si>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</si>
  <si>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</si>
  <si>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</si>
  <si>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</si>
  <si>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</si>
  <si>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</si>
  <si>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</si>
  <si>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</si>
  <si>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</si>
  <si>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</si>
  <si>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</si>
  <si>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</si>
  <si>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</si>
  <si>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</si>
  <si>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</si>
  <si>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</si>
  <si>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</si>
  <si>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</si>
  <si>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</si>
  <si>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</si>
  <si>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</si>
  <si>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</si>
  <si>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</si>
  <si>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</si>
  <si>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</si>
  <si>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</si>
  <si>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</si>
  <si>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</si>
  <si>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</si>
  <si>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</si>
  <si>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</si>
  <si>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</si>
  <si>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</si>
  <si>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</si>
  <si>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</si>
  <si>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</si>
  <si>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</si>
  <si>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</si>
  <si>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</si>
  <si>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</si>
  <si>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</si>
  <si>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</si>
  <si>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</si>
  <si>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</si>
  <si>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</si>
  <si>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</si>
  <si>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</si>
  <si>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</si>
  <si>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</si>
  <si>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</si>
  <si>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</si>
  <si>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</si>
  <si>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</si>
  <si>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</si>
  <si>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</si>
  <si>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</si>
  <si>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</si>
  <si>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</si>
  <si>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</si>
  <si>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</si>
  <si>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</si>
  <si>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</si>
  <si>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</si>
  <si>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</si>
  <si>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</si>
  <si>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</si>
  <si>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</si>
  <si>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</si>
  <si>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</si>
  <si>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</si>
  <si>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</si>
  <si>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</si>
  <si>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</si>
  <si>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</si>
  <si>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</si>
  <si>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</si>
  <si>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</si>
  <si>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</si>
  <si>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</si>
  <si>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</si>
  <si>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</si>
  <si>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</si>
  <si>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</si>
  <si>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</si>
  <si>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</si>
  <si>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</si>
  <si>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</si>
  <si>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</si>
  <si>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</si>
  <si>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</si>
  <si>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</si>
  <si>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</si>
  <si>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</si>
  <si>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</si>
  <si>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</si>
  <si>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</si>
  <si>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</si>
  <si>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</si>
  <si>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</si>
  <si>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</si>
  <si>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</si>
  <si>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</si>
  <si>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</si>
  <si>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</si>
  <si>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</si>
  <si>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</si>
  <si>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</si>
  <si>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</si>
  <si>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</si>
  <si>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</si>
  <si>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</si>
  <si>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</si>
  <si>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</si>
  <si>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</si>
  <si>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</si>
  <si>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</si>
  <si>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</si>
  <si>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</si>
  <si>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</si>
  <si>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</si>
  <si>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</si>
  <si>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</si>
  <si>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</si>
  <si>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</si>
  <si>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</si>
  <si>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</si>
  <si>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</si>
  <si>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</si>
  <si>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</si>
  <si>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</si>
  <si>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</si>
  <si>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</si>
  <si>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</si>
  <si>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</si>
  <si>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</si>
  <si>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</si>
  <si>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</si>
  <si>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</si>
  <si>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</si>
  <si>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</si>
  <si>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</si>
  <si>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</si>
  <si>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</si>
  <si>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</si>
  <si>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</si>
  <si>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</si>
  <si>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</si>
  <si>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</si>
  <si>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</si>
  <si>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</si>
  <si>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</si>
  <si>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</si>
  <si>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</si>
  <si>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</si>
  <si>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</si>
  <si>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</si>
  <si>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</si>
  <si>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</si>
  <si>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</si>
  <si>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</si>
  <si>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</si>
  <si>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</si>
  <si>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</si>
  <si>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</si>
  <si>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</si>
  <si>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</si>
  <si>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</si>
  <si>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</si>
  <si>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</si>
  <si>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</si>
  <si>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</si>
  <si>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</si>
  <si>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</si>
  <si>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</si>
  <si>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</si>
  <si>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</si>
  <si>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</si>
  <si>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</si>
  <si>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</si>
  <si>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</si>
  <si>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</si>
  <si>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</si>
  <si>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</si>
  <si>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</si>
  <si>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</si>
  <si>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</si>
  <si>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</si>
  <si>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</si>
  <si>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</si>
  <si>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</si>
  <si>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</si>
  <si>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</si>
  <si>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</si>
  <si>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</si>
  <si>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</si>
  <si>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</si>
  <si>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</si>
  <si>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</si>
  <si>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</si>
  <si>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</si>
  <si>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</si>
  <si>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</si>
  <si>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</si>
  <si>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</si>
  <si>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</si>
  <si>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</si>
  <si>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</si>
  <si>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</si>
  <si>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</si>
  <si>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</si>
  <si>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</si>
  <si>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</si>
  <si>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</si>
  <si>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</si>
  <si>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</si>
  <si>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</si>
  <si>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</si>
  <si>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</si>
  <si>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</si>
  <si>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</si>
  <si>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</si>
  <si>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</si>
  <si>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</si>
  <si>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</si>
  <si>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</si>
  <si>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</si>
  <si>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</si>
  <si>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</si>
  <si>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</si>
  <si>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</si>
  <si>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</si>
  <si>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</si>
  <si>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</si>
  <si>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</si>
  <si>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</si>
  <si>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</si>
  <si>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</si>
  <si>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</si>
  <si>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</si>
  <si>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</si>
  <si>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</si>
  <si>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</si>
  <si>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</si>
  <si>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</si>
  <si>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</si>
  <si>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</si>
  <si>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</si>
  <si>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</si>
  <si>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</si>
  <si>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</si>
  <si>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</si>
  <si>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</si>
  <si>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</si>
  <si>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</si>
  <si>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</si>
  <si>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</si>
  <si>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</si>
  <si>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</si>
  <si>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</si>
  <si>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</si>
  <si>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</si>
  <si>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</si>
  <si>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</si>
  <si>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</si>
  <si>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</si>
  <si>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</si>
  <si>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</si>
  <si>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</si>
  <si>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</si>
  <si>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</si>
  <si>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</si>
  <si>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</si>
  <si>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</si>
  <si>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</si>
  <si>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</si>
  <si>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</si>
  <si>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</si>
  <si>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</si>
  <si>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</si>
  <si>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</si>
  <si>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</si>
  <si>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</si>
  <si>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</si>
  <si>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</si>
  <si>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</si>
  <si>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</si>
  <si>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</si>
  <si>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</si>
  <si>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</si>
  <si>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</si>
  <si>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</si>
  <si>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</si>
  <si>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</si>
  <si>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</si>
  <si>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</si>
  <si>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</si>
  <si>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</si>
  <si>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</si>
  <si>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</si>
  <si>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</si>
  <si>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</si>
  <si>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</si>
  <si>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</si>
  <si>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</si>
  <si>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</si>
  <si>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</si>
  <si>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</si>
  <si>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</si>
  <si>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</si>
  <si>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</si>
  <si>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</si>
  <si>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</si>
  <si>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</si>
  <si>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</si>
  <si>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</si>
  <si>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</si>
  <si>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</si>
  <si>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</si>
  <si>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</si>
  <si>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</si>
  <si>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</si>
  <si>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</si>
  <si>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</si>
  <si>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</si>
  <si>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</si>
  <si>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</si>
  <si>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</si>
  <si>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</si>
  <si>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</si>
  <si>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</si>
  <si>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</si>
  <si>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</si>
  <si>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</si>
  <si>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</si>
  <si>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</si>
  <si>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</si>
  <si>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</si>
  <si>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</si>
  <si>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</si>
  <si>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</si>
  <si>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</si>
  <si>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</si>
  <si>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</si>
  <si>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</si>
  <si>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</si>
  <si>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</si>
  <si>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</si>
  <si>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</si>
  <si>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</si>
  <si>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</si>
  <si>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</si>
  <si>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</si>
  <si>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</si>
  <si>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</si>
  <si>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</si>
  <si>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</si>
  <si>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</si>
  <si>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</si>
  <si>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</si>
  <si>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</si>
  <si>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</si>
  <si>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</si>
  <si>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</si>
  <si>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</si>
  <si>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</si>
  <si>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</si>
  <si>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</si>
  <si>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</si>
  <si>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</si>
  <si>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</si>
  <si>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</si>
  <si>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</si>
  <si>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</si>
  <si>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</si>
  <si>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</si>
  <si>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</si>
  <si>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</si>
  <si>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</si>
  <si>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</si>
  <si>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</si>
  <si>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</si>
  <si>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</si>
  <si>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</si>
  <si>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</si>
  <si>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</si>
  <si>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</si>
  <si>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</si>
  <si>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</si>
  <si>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</si>
  <si>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</si>
  <si>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</si>
  <si>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</si>
  <si>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</si>
  <si>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</si>
  <si>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</si>
  <si>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</si>
  <si>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</si>
  <si>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</si>
  <si>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</si>
  <si>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</si>
  <si>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</si>
  <si>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</si>
  <si>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</si>
  <si>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</si>
  <si>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</si>
  <si>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</si>
  <si>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</si>
  <si>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</si>
  <si>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</si>
  <si>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</si>
  <si>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</si>
  <si>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</si>
  <si>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</si>
  <si>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</si>
  <si>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</si>
  <si>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</si>
  <si>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</si>
  <si>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</si>
  <si>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</si>
  <si>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</si>
  <si>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</si>
  <si>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</si>
  <si>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</si>
  <si>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</si>
  <si>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</si>
  <si>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</si>
  <si>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</si>
  <si>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</si>
  <si>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</si>
  <si>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</si>
  <si>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</si>
  <si>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</si>
  <si>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</si>
  <si>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>N/A</t>
  </si>
  <si>
    <t>oxide</t>
  </si>
  <si>
    <t>+41216936398</t>
  </si>
  <si>
    <t xml:space="preserve"> 4-3</t>
  </si>
  <si>
    <t>30.01.2014</t>
  </si>
  <si>
    <t>3rd March 2014</t>
  </si>
  <si>
    <t>5th March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</si>
</sst>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</cellXfs>
  <cellStyles count="9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J23" sqref="J23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891</v>
      </c>
    </row>
    <row r="13" spans="1:4">
      <c r="A13" s="17" t="s">
        <v>839</v>
      </c>
      <c r="B13" s="9">
        <v>3962</v>
      </c>
    </row>
    <row r="14" spans="1:4">
      <c r="A14" s="17" t="s">
        <v>16</v>
      </c>
      <c r="B14" s="28" t="s">
        <v>893</v>
      </c>
    </row>
    <row r="15" spans="1:4">
      <c r="A15" s="17" t="s">
        <v>41</v>
      </c>
      <c r="B15" s="12" t="s">
        <v>892</v>
      </c>
      <c r="C15" s="9" t="s">
        <v>854</v>
      </c>
      <c r="D15" s="39"/>
    </row>
    <row r="16" spans="1:4">
      <c r="A16" s="17" t="s">
        <v>40</v>
      </c>
      <c r="B16" s="13" t="s">
        <v>894</v>
      </c>
      <c r="C16" s="9" t="s">
        <v>854</v>
      </c>
    </row>
    <row r="17" spans="1:34">
      <c r="A17" s="17" t="s">
        <v>811</v>
      </c>
      <c r="B17" s="13" t="s">
        <v>895</v>
      </c>
      <c r="C17" s="9" t="s">
        <v>853</v>
      </c>
    </row>
    <row r="18" spans="1:34">
      <c r="A18" s="17" t="s">
        <v>42</v>
      </c>
      <c r="B18" s="11" t="s">
        <v>889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8.0000000000000002E-3</v>
      </c>
      <c r="D24" s="30">
        <f>IF(Table5[[#This Row],[Mass (g)]]="","",Table5[[#This Row],[Mass (g)]]*VLOOKUP(Table5[[#This Row],[Nuclide]],Doedata,4)*37000000000)</f>
        <v>99.455999999999989</v>
      </c>
      <c r="E24" s="10" t="s">
        <v>820</v>
      </c>
      <c r="F24" s="10" t="s">
        <v>890</v>
      </c>
      <c r="G24" s="10">
        <v>30</v>
      </c>
      <c r="H24" s="10" t="s">
        <v>873</v>
      </c>
      <c r="I24" s="10"/>
      <c r="J24" s="25">
        <f>IF(Table5[[#This Row],[Activity (Bq)]]="","",Table5[[#This Row],[Activity (Bq)]]/37000000000)</f>
        <v>2.6879999999999998E-9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8.0000000000000002E-3</v>
      </c>
      <c r="D25" s="30">
        <f>IF(Table5[[#This Row],[Mass (g)]]="","",Table5[[#This Row],[Mass (g)]]*VLOOKUP(Table5[[#This Row],[Nuclide]],Doedata,4)*37000000000)</f>
        <v>99.455999999999989</v>
      </c>
      <c r="E25" s="10" t="s">
        <v>820</v>
      </c>
      <c r="F25" s="10" t="s">
        <v>890</v>
      </c>
      <c r="G25" s="10">
        <v>30</v>
      </c>
      <c r="H25" s="10" t="s">
        <v>873</v>
      </c>
      <c r="I25" s="10"/>
      <c r="J25" s="25">
        <f>IF(Table5[[#This Row],[Activity (Bq)]]="","",Table5[[#This Row],[Activity (Bq)]]/37000000000)</f>
        <v>2.6879999999999998E-9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8.0000000000000002E-3</v>
      </c>
      <c r="D26" s="30">
        <f>IF(Table5[[#This Row],[Mass (g)]]="","",Table5[[#This Row],[Mass (g)]]*VLOOKUP(Table5[[#This Row],[Nuclide]],Doedata,4)*37000000000)</f>
        <v>99.455999999999989</v>
      </c>
      <c r="E26" s="10" t="s">
        <v>820</v>
      </c>
      <c r="F26" s="10" t="s">
        <v>890</v>
      </c>
      <c r="G26" s="10">
        <v>30</v>
      </c>
      <c r="H26" s="10" t="s">
        <v>873</v>
      </c>
      <c r="I26" s="10"/>
      <c r="J26" s="25">
        <f>IF(Table5[[#This Row],[Activity (Bq)]]="","",Table5[[#This Row],[Activity (Bq)]]/37000000000)</f>
        <v>2.6879999999999998E-9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8.0000000000000002E-3</v>
      </c>
      <c r="D27" s="30">
        <f>IF(Table5[[#This Row],[Mass (g)]]="","",Table5[[#This Row],[Mass (g)]]*VLOOKUP(Table5[[#This Row],[Nuclide]],Doedata,4)*37000000000)</f>
        <v>99.455999999999989</v>
      </c>
      <c r="E27" s="10" t="s">
        <v>820</v>
      </c>
      <c r="F27" s="10" t="s">
        <v>890</v>
      </c>
      <c r="G27" s="10">
        <v>30</v>
      </c>
      <c r="H27" s="10" t="s">
        <v>873</v>
      </c>
      <c r="I27" s="10"/>
      <c r="J27" s="25">
        <f>IF(Table5[[#This Row],[Activity (Bq)]]="","",Table5[[#This Row],[Activity (Bq)]]/37000000000)</f>
        <v>2.6879999999999998E-9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5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5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5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paperSize="9" orientation="portrait" horizontalDpi="4294967292" verticalDpi="4294967292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2014-01-30T14:01:31Z</dcterms:modified>
</cp:coreProperties>
</file>