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240" yWindow="30" windowWidth="19230" windowHeight="12690" activeTab="1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5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<sst xmlns="http://schemas.openxmlformats.org/spreadsheetml/2006/main" count="3353" uniqueCount="921">
  <si>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</si>
  <si>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</si>
  <si>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</si>
  <si>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</si>
  <si>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</si>
  <si>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</si>
  <si>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</si>
  <si>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</si>
  <si>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</si>
  <si>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</si>
  <si>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</si>
  <si>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</si>
  <si>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</si>
  <si>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</si>
  <si>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</si>
  <si>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</si>
  <si>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</si>
  <si>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</si>
  <si>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</si>
  <si>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</si>
  <si>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</si>
  <si>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</si>
  <si>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</si>
  <si>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</si>
  <si>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</si>
  <si>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</si>
  <si>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</si>
  <si>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</si>
  <si>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</si>
  <si>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</si>
  <si>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</si>
  <si>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</si>
  <si>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</si>
  <si>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</si>
  <si>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</si>
  <si>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</si>
  <si>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</si>
  <si>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</si>
  <si>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</si>
  <si>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</si>
  <si>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</si>
  <si>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</si>
  <si>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</si>
  <si>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</si>
  <si>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</si>
  <si>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</si>
  <si>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</si>
  <si>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</si>
  <si>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</si>
  <si>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</si>
  <si>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</si>
  <si>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</si>
  <si>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</si>
  <si>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</si>
  <si>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</si>
  <si>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</si>
  <si>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</si>
  <si>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</si>
  <si>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</si>
  <si>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</si>
  <si>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</si>
  <si>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</si>
  <si>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</si>
  <si>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</si>
  <si>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</si>
  <si>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</si>
  <si>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</si>
  <si>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</si>
  <si>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</si>
  <si>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</si>
  <si>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</si>
  <si>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</si>
  <si>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</si>
  <si>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</si>
  <si>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</si>
  <si>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</si>
  <si>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</si>
  <si>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</si>
  <si>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</si>
  <si>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</si>
  <si>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</si>
  <si>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</si>
  <si>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</si>
  <si>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</si>
  <si>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</si>
  <si>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</si>
  <si>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</si>
  <si>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</si>
  <si>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</si>
  <si>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</si>
  <si>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</si>
  <si>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</si>
  <si>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</si>
  <si>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</si>
  <si>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</si>
  <si>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</si>
  <si>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</si>
  <si>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</si>
  <si>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</si>
  <si>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</si>
  <si>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</si>
  <si>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</si>
  <si>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</si>
  <si>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</si>
  <si>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</si>
  <si>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</si>
  <si>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</si>
  <si>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</si>
  <si>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</si>
  <si>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</si>
  <si>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</si>
  <si>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</si>
  <si>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</si>
  <si>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</si>
  <si>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</si>
  <si>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</si>
  <si>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</si>
  <si>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</si>
  <si>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</si>
  <si>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</si>
  <si>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</si>
  <si>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</si>
  <si>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</si>
  <si>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</si>
  <si>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</si>
  <si>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</si>
  <si>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</si>
  <si>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</si>
  <si>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</si>
  <si>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</si>
  <si>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</si>
  <si>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</si>
  <si>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</si>
  <si>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</si>
  <si>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</si>
  <si>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</si>
  <si>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</si>
  <si>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</si>
  <si>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</si>
  <si>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</si>
  <si>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</si>
  <si>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</si>
  <si>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</si>
  <si>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</si>
  <si>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</si>
  <si>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</si>
  <si>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</si>
  <si>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</si>
  <si>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</si>
  <si>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</si>
  <si>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</si>
  <si>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</si>
  <si>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</si>
  <si>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</si>
  <si>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</si>
  <si>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</si>
  <si>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</si>
  <si>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</si>
  <si>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</si>
  <si>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</si>
  <si>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</si>
  <si>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</si>
  <si>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</si>
  <si>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</si>
  <si>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</si>
  <si>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</si>
  <si>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</si>
  <si>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</si>
  <si>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</si>
  <si>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</si>
  <si>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</si>
  <si>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</si>
  <si>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</si>
  <si>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</si>
  <si>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</si>
  <si>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</si>
  <si>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</si>
  <si>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</si>
  <si>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</si>
  <si>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</si>
  <si>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</si>
  <si>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</si>
  <si>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</si>
  <si>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</si>
  <si>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</si>
  <si>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</si>
  <si>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</si>
  <si>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</si>
  <si>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</si>
  <si>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</si>
  <si>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</si>
  <si>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</si>
  <si>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</si>
  <si>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</si>
  <si>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</si>
  <si>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</si>
  <si>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</si>
  <si>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</si>
  <si>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</si>
  <si>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</si>
  <si>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</si>
  <si>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</si>
  <si>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</si>
  <si>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</si>
  <si>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</si>
  <si>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</si>
  <si>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</si>
  <si>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</si>
  <si>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</si>
  <si>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</si>
  <si>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</si>
  <si>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</si>
  <si>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</si>
  <si>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</si>
  <si>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</si>
  <si>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</si>
  <si>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</si>
  <si>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</si>
  <si>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</si>
  <si>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</si>
  <si>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</si>
  <si>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</si>
  <si>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</si>
  <si>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</si>
  <si>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</si>
  <si>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</si>
  <si>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</si>
  <si>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</si>
  <si>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</si>
  <si>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</si>
  <si>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</si>
  <si>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</si>
  <si>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</si>
  <si>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</si>
  <si>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</si>
  <si>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</si>
  <si>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</si>
  <si>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</si>
  <si>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</si>
  <si>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</si>
  <si>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</si>
  <si>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</si>
  <si>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</si>
  <si>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</si>
  <si>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</si>
  <si>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</si>
  <si>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</si>
  <si>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</si>
  <si>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</si>
  <si>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</si>
  <si>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</si>
  <si>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</si>
  <si>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</si>
  <si>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</si>
  <si>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</si>
  <si>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</si>
  <si>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</si>
  <si>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</si>
  <si>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</si>
  <si>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</si>
  <si>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</si>
  <si>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</si>
  <si>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</si>
  <si>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</si>
  <si>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</si>
  <si>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</si>
  <si>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</si>
  <si>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</si>
  <si>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</si>
  <si>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</si>
  <si>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</si>
  <si>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</si>
  <si>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</si>
  <si>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</si>
  <si>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</si>
  <si>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</si>
  <si>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</si>
  <si>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</si>
  <si>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</si>
  <si>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</si>
  <si>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</si>
  <si>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</si>
  <si>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</si>
  <si>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</si>
  <si>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</si>
  <si>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</si>
  <si>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</si>
  <si>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</si>
  <si>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</si>
  <si>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</si>
  <si>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</si>
  <si>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</si>
  <si>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</si>
  <si>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</si>
  <si>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</si>
  <si>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</si>
  <si>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</si>
  <si>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</si>
  <si>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</si>
  <si>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</si>
  <si>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</si>
  <si>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</si>
  <si>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</si>
  <si>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</si>
  <si>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</si>
  <si>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</si>
  <si>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</si>
  <si>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</si>
  <si>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</si>
  <si>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</si>
  <si>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</si>
  <si>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</si>
  <si>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</si>
  <si>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</si>
  <si>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</si>
  <si>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</si>
  <si>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</si>
  <si>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</si>
  <si>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</si>
  <si>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</si>
  <si>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</si>
  <si>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</si>
  <si>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</si>
  <si>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</si>
  <si>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</si>
  <si>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</si>
  <si>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</si>
  <si>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</si>
  <si>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</si>
  <si>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</si>
  <si>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</si>
  <si>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</si>
  <si>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</si>
  <si>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</si>
  <si>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</si>
  <si>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</si>
  <si>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</si>
  <si>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</si>
  <si>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</si>
  <si>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</si>
  <si>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</si>
  <si>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</si>
  <si>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</si>
  <si>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</si>
  <si>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</si>
  <si>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</si>
  <si>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</si>
  <si>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</si>
  <si>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</si>
  <si>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</si>
  <si>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</si>
  <si>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</si>
  <si>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</si>
  <si>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</si>
  <si>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</si>
  <si>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</si>
  <si>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</si>
  <si>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</si>
  <si>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</si>
  <si>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</si>
  <si>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</si>
  <si>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</si>
  <si>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</si>
  <si>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</si>
  <si>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</si>
  <si>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</si>
  <si>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</si>
  <si>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</si>
  <si>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</si>
  <si>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</si>
  <si>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</si>
  <si>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</si>
  <si>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</si>
  <si>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</si>
  <si>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</si>
  <si>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</si>
  <si>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</si>
  <si>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</si>
  <si>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</si>
  <si>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</si>
  <si>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</si>
  <si>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</si>
  <si>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</si>
  <si>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</si>
  <si>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</si>
  <si>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</si>
  <si>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</si>
  <si>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</si>
  <si>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</si>
  <si>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</si>
  <si>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</si>
  <si>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</si>
  <si>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</si>
  <si>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</si>
  <si>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</si>
  <si>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</si>
  <si>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</si>
  <si>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</si>
  <si>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</si>
  <si>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</si>
  <si>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</si>
  <si>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</si>
  <si>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</si>
  <si>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</si>
  <si>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</si>
  <si>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</si>
  <si>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</si>
  <si>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</si>
  <si>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</si>
  <si>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</si>
  <si>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</si>
  <si>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</si>
  <si>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</si>
  <si>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</si>
  <si>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</si>
  <si>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</si>
  <si>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</si>
  <si>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</si>
  <si>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</si>
  <si>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</si>
  <si>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</si>
  <si>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</si>
  <si>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</si>
  <si>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</si>
  <si>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</si>
  <si>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</si>
  <si>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</si>
  <si>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</si>
  <si>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</si>
  <si>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</si>
  <si>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</si>
  <si>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</si>
  <si>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</si>
  <si>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</si>
  <si>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</si>
  <si>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</si>
  <si>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</si>
  <si>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</si>
  <si>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</si>
  <si>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</si>
  <si>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</si>
  <si>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</si>
  <si>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</si>
  <si>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</si>
  <si>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</si>
  <si>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</si>
  <si>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</si>
  <si>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</si>
  <si>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</si>
  <si>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</si>
  <si>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</si>
  <si>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</si>
  <si>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</si>
  <si>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</si>
  <si>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</si>
  <si>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</si>
  <si>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</si>
  <si>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</si>
  <si>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</si>
  <si>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</si>
  <si>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</si>
  <si>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</si>
  <si>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</si>
  <si>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</si>
  <si>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</si>
  <si>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</si>
  <si>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</si>
  <si>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</si>
  <si>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</si>
  <si>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</si>
  <si>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</si>
  <si>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</si>
  <si>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</si>
  <si>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</si>
  <si>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</si>
  <si>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</si>
  <si>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</si>
  <si>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</si>
  <si>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</si>
  <si>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</si>
  <si>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</si>
  <si>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</si>
  <si>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</si>
  <si>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</si>
  <si>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</si>
  <si>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</si>
  <si>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</si>
  <si>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</si>
  <si>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</si>
  <si>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</si>
  <si>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</si>
  <si>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</si>
  <si>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</si>
  <si>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</si>
  <si>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</si>
  <si>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</si>
  <si>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</si>
  <si>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</si>
  <si>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</si>
  <si>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</si>
  <si>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</si>
  <si>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</si>
  <si>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</si>
  <si>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</si>
  <si>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</si>
  <si>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</si>
  <si>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</si>
  <si>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</si>
  <si>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</si>
  <si>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</si>
  <si>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</si>
  <si>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</si>
  <si>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</si>
  <si>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</si>
  <si>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</si>
  <si>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</si>
  <si>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</si>
  <si>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</si>
  <si>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</si>
  <si>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</si>
  <si>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</si>
  <si>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</si>
  <si>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</si>
  <si>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</si>
  <si>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</si>
  <si>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</si>
  <si>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</si>
  <si>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</si>
  <si>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</si>
  <si>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</si>
  <si>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</si>
  <si>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</si>
  <si>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</si>
  <si>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</si>
  <si>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</si>
  <si>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</si>
  <si>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</si>
  <si>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</si>
  <si>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</si>
  <si>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</si>
  <si>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</si>
  <si>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</si>
  <si>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</si>
  <si>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</si>
  <si>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</si>
  <si>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</si>
  <si>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</si>
  <si>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</si>
  <si>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</si>
  <si>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</si>
  <si>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</si>
  <si>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</si>
  <si>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</si>
  <si>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</si>
  <si>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</si>
  <si>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</si>
  <si>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</si>
  <si>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</si>
  <si>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</si>
  <si>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</si>
  <si>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</si>
  <si>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</si>
  <si>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</si>
  <si>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</si>
  <si>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</si>
  <si>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</si>
  <si>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</si>
  <si>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</si>
  <si>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</si>
  <si>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</si>
  <si>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</si>
  <si>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</si>
  <si>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</si>
  <si>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</si>
  <si>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</si>
  <si>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</si>
  <si>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</si>
  <si>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</si>
  <si>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</si>
  <si>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</si>
  <si>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</si>
  <si>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</si>
  <si>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</si>
  <si>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</si>
  <si>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</si>
  <si>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</si>
  <si>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</si>
  <si>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</si>
  <si>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</si>
  <si>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</si>
  <si>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</si>
  <si>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</si>
  <si>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</si>
  <si>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</si>
  <si>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</si>
  <si>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</si>
  <si>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</si>
  <si>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</si>
  <si>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</si>
  <si>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</si>
  <si>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</si>
  <si>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</si>
  <si>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</si>
  <si>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</si>
  <si>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</si>
  <si>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</si>
  <si>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</si>
  <si>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</si>
  <si>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</si>
  <si>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</si>
  <si>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</si>
  <si>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</si>
  <si>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</si>
  <si>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</si>
  <si>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</si>
  <si>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</si>
  <si>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</si>
  <si>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</si>
  <si>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</si>
  <si>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</si>
  <si>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</si>
  <si>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</si>
  <si>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</si>
  <si>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</si>
  <si>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</si>
  <si>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</si>
  <si>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</si>
  <si>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</si>
  <si>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</si>
  <si>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</si>
  <si>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</si>
  <si>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</si>
  <si>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</si>
  <si>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</si>
  <si>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</si>
  <si>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</si>
  <si>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</si>
  <si>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</si>
  <si>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</si>
  <si>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</si>
  <si>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</si>
  <si>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</si>
  <si>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</si>
  <si>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</si>
  <si>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</si>
  <si>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</si>
  <si>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</si>
  <si>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</si>
  <si>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</si>
  <si>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</si>
  <si>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</si>
  <si>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</si>
  <si>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</si>
  <si>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</si>
  <si>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</si>
  <si>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</si>
  <si>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</si>
  <si>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</si>
  <si>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</si>
  <si>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</si>
  <si>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</si>
  <si>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</si>
  <si>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</si>
  <si>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</si>
  <si>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</si>
  <si>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</si>
  <si>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</si>
  <si>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</si>
  <si>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</si>
  <si>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</si>
  <si>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</si>
  <si>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</si>
  <si>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</si>
  <si>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</si>
  <si>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</si>
  <si>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</si>
  <si>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</si>
  <si>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</si>
  <si>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</si>
  <si>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</si>
  <si>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</si>
  <si>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</si>
  <si>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</si>
  <si>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</si>
  <si>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</si>
  <si>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</si>
  <si>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</si>
  <si>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</si>
  <si>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</si>
  <si>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</si>
  <si>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</si>
  <si>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</si>
  <si>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</si>
  <si>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</si>
  <si>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</si>
  <si>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</si>
  <si>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</si>
  <si>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</si>
  <si>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</si>
  <si>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</si>
  <si>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</si>
  <si>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</si>
  <si>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</si>
  <si>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</si>
  <si>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</si>
  <si>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</si>
  <si>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</si>
  <si>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</si>
  <si>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</si>
  <si>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</si>
  <si>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</si>
  <si>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</si>
  <si>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</si>
  <si>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</si>
  <si>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</si>
  <si>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</si>
  <si>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</si>
  <si>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</si>
  <si>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</si>
  <si>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</si>
  <si>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</si>
  <si>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</si>
  <si>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</si>
  <si>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</si>
  <si>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</si>
  <si>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</si>
  <si>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</si>
  <si>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</si>
  <si>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</si>
  <si>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</si>
  <si>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</si>
  <si>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</si>
  <si>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</si>
  <si>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</si>
  <si>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</si>
  <si>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</si>
  <si>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</si>
  <si>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</si>
  <si>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</si>
  <si>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</si>
  <si>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</si>
  <si>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</si>
  <si>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</si>
  <si>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</si>
  <si>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</si>
  <si>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</si>
  <si>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</si>
  <si>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</si>
  <si>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</si>
  <si>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</si>
  <si>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</si>
  <si>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</si>
  <si>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</si>
  <si>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</si>
  <si>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</si>
  <si>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</si>
  <si>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</si>
  <si>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</si>
  <si>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</si>
  <si>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</si>
  <si>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</si>
  <si>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</si>
  <si>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</si>
  <si>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</si>
  <si>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</si>
  <si>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</si>
  <si>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</si>
  <si>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</si>
  <si>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</si>
  <si>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</si>
  <si>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</si>
  <si>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</si>
  <si>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</si>
  <si>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</si>
  <si>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</si>
  <si>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</si>
  <si>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</si>
  <si>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</si>
  <si>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</si>
  <si>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</si>
  <si>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</si>
  <si>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</si>
  <si>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</si>
  <si>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</si>
  <si>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</si>
  <si>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</si>
  <si>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</si>
  <si>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</si>
  <si>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</si>
  <si>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</si>
  <si>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</si>
  <si>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</si>
  <si>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</si>
  <si>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</si>
  <si>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</si>
  <si>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</si>
  <si>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</si>
  <si>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</si>
  <si>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</si>
  <si>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</si>
  <si>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</si>
  <si>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</si>
  <si>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</si>
  <si>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</si>
  <si>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</si>
  <si>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</si>
  <si>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</si>
  <si>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</si>
  <si>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</si>
  <si>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</si>
  <si>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</si>
  <si>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</si>
  <si>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</si>
  <si>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</si>
  <si>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</si>
  <si>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</si>
  <si>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</si>
  <si>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</si>
  <si>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</si>
  <si>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</si>
  <si>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</si>
  <si>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</si>
  <si>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</si>
  <si>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</si>
  <si>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</si>
  <si>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</si>
  <si>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</si>
  <si>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</si>
  <si>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</si>
  <si>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</si>
  <si>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</si>
  <si>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</si>
  <si>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</si>
  <si>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</si>
  <si>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</si>
  <si>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</si>
  <si>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</si>
  <si>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</si>
  <si>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</si>
  <si>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</si>
  <si>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</si>
  <si>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</si>
  <si>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</si>
  <si>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</si>
  <si>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</si>
  <si>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</si>
  <si>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</si>
  <si>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</si>
  <si>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</si>
  <si>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</si>
  <si>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</si>
  <si>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</si>
  <si>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</si>
  <si>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</si>
  <si>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</si>
  <si>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</si>
  <si>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</si>
  <si>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</si>
  <si>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</si>
  <si>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</si>
  <si>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</si>
  <si>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</si>
  <si>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</si>
  <si>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</si>
  <si>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</si>
  <si>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</si>
  <si>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</si>
  <si>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</si>
  <si>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</si>
  <si>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</si>
  <si>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</si>
  <si>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</si>
  <si>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</si>
  <si>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</si>
  <si>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</si>
  <si>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</si>
  <si>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</si>
  <si>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</si>
  <si>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</si>
  <si>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</si>
  <si>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</si>
  <si>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</si>
  <si>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</si>
  <si>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Lawrence Berkeley National Laboratory</t>
  </si>
  <si>
    <t>1 Cyclotron Road</t>
  </si>
  <si>
    <t>Berkeley</t>
  </si>
  <si>
    <t>USA</t>
  </si>
  <si>
    <t>11-2</t>
  </si>
  <si>
    <t>N/A</t>
  </si>
  <si>
    <t>Ship rad samples back to:</t>
  </si>
  <si>
    <t>Bill Rowley</t>
  </si>
  <si>
    <t>1 Cyclotron Road, MS 75R0123</t>
  </si>
  <si>
    <t>Berkeley, CA 94720</t>
  </si>
  <si>
    <t>tel: (510) 486-4043</t>
  </si>
  <si>
    <t>fax: (510) 486-6939</t>
  </si>
  <si>
    <t>GTSC 0173</t>
  </si>
  <si>
    <t>LBNL Container ID</t>
  </si>
  <si>
    <t>NpO2 ref</t>
  </si>
  <si>
    <t>A</t>
  </si>
  <si>
    <t>B</t>
  </si>
  <si>
    <t>C</t>
  </si>
  <si>
    <t>D</t>
  </si>
  <si>
    <t>GTSC 0123</t>
  </si>
  <si>
    <t>currently unknown</t>
  </si>
  <si>
    <t>PuO2 ref</t>
  </si>
  <si>
    <t>E</t>
  </si>
  <si>
    <t>F</t>
  </si>
  <si>
    <t>G</t>
  </si>
  <si>
    <t>H</t>
  </si>
  <si>
    <t>I</t>
  </si>
  <si>
    <t>J</t>
  </si>
  <si>
    <t>K</t>
  </si>
  <si>
    <t>L</t>
  </si>
  <si>
    <t>Np on mineral sample</t>
  </si>
  <si>
    <t>Pu sample</t>
  </si>
  <si>
    <t>Deborah</t>
  </si>
  <si>
    <t>Wang</t>
  </si>
  <si>
    <t>2013-12-09</t>
  </si>
  <si>
    <t>dlwang@lbl.gov</t>
  </si>
  <si>
    <t>510-486-5209</t>
  </si>
  <si>
    <t>3893*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</si>
</sst>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7" fillId="3" borderId="0" applyNumberFormat="0" applyBorder="0" applyAlignment="0" applyProtection="0"/>
    <xf numFmtId="0" fontId="4" fillId="0" borderId="0"/>
  </cellStyleXfs>
  <cellXfs count="47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7" fillId="3" borderId="0" xfId="1" applyProtection="1">
      <protection locked="0"/>
    </xf>
    <xf numFmtId="0" fontId="7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3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8" fillId="0" borderId="0" xfId="0" applyFont="1" applyProtection="1">
      <protection locked="0"/>
    </xf>
    <xf numFmtId="0" fontId="0" fillId="4" borderId="3" xfId="0" applyNumberFormat="1" applyFont="1" applyFill="1" applyBorder="1" applyAlignment="1" applyProtection="1">
      <alignment horizontal="center"/>
      <protection locked="0"/>
    </xf>
    <xf numFmtId="0" fontId="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445771</xdr:colOff>
      <xdr:row>1</xdr:row>
      <xdr:rowOff>123825</xdr:rowOff>
    </xdr:from>
    <xdr:to>
      <xdr:col>10</xdr:col>
      <xdr:colOff>398146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149373</xdr:colOff>
      <xdr:row>22</xdr:row>
      <xdr:rowOff>298973</xdr:rowOff>
    </xdr:from>
    <xdr:to>
      <xdr:col>10</xdr:col>
      <xdr:colOff>518953</xdr:colOff>
      <xdr:row>27</xdr:row>
      <xdr:rowOff>1778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157217</xdr:colOff>
      <xdr:row>27</xdr:row>
      <xdr:rowOff>31937</xdr:rowOff>
    </xdr:from>
    <xdr:to>
      <xdr:col>10</xdr:col>
      <xdr:colOff>526708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115444</xdr:colOff>
      <xdr:row>0</xdr:row>
      <xdr:rowOff>108340</xdr:rowOff>
    </xdr:from>
    <xdr:ext cx="4143470" cy="1782924"/>
    <xdr:sp macro="" textlink="">
      <xdr:nvSpPr>
        <xdr:cNvPr id="4" name="Rectangle 3"/>
        <xdr:cNvSpPr/>
      </xdr:nvSpPr>
      <xdr:spPr>
        <a:xfrm>
          <a:off x="6401944" y="108340"/>
          <a:ext cx="4152995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borah" refreshedDate="41618.775669328701" createdVersion="3" refreshedVersion="3" minRefreshableVersion="3" recordCount="185">
  <cacheSource type="worksheet">
    <worksheetSource name="Table5"/>
  </cacheSource>
  <cacheFields count="11">
    <cacheField name="Sample Number" numFmtId="0">
      <sharedItems containsBlank="1"/>
    </cacheField>
    <cacheField name="Nuclide" numFmtId="0">
      <sharedItems containsBlank="1" count="23">
        <s v="Np-237"/>
        <s v="Pu-242"/>
        <s v="Pu-239"/>
        <m/>
        <s v="I-125" u="1"/>
        <s v="U-235" u="1"/>
        <s v="Co-60" u="1"/>
        <s v="Ac-228" u="1"/>
        <s v="Sr-90" u="1"/>
        <s v="Pu-240" u="1"/>
        <s v="Cs-137" u="1"/>
        <s v="Pu-241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Am-243" u="1"/>
      </sharedItems>
    </cacheField>
    <cacheField name="Mass (g)" numFmtId="11">
      <sharedItems containsString="0" containsBlank="1" containsNumber="1" minValue="5.0000000000000001E-4" maxValue="0.01"/>
    </cacheField>
    <cacheField name="Activity (Bq)" numFmtId="11">
      <sharedItems containsMixedTypes="1" containsNumber="1" minValue="26085" maxValue="1454100.0000000002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Blank="1"/>
    </cacheField>
    <cacheField name="Activity (Ci)" numFmtId="11">
      <sharedItems containsMixedTypes="1" containsNumber="1" minValue="7.0500000000000003E-7" maxValue="3.9300000000000007E-5"/>
    </cacheField>
    <cacheField name="Comments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GTSC 0173"/>
    <x v="0"/>
    <n v="0.01"/>
    <n v="260850"/>
    <s v="Powder"/>
    <s v="Oxide"/>
    <n v="30"/>
    <s v="1a"/>
    <s v="currently unknown"/>
    <n v="7.0500000000000003E-6"/>
    <s v="NpO2 ref"/>
  </r>
  <r>
    <s v="A"/>
    <x v="0"/>
    <n v="1E-3"/>
    <n v="26085"/>
    <s v="Slurry/Paste"/>
    <s v="Elemental"/>
    <n v="30"/>
    <s v="1g"/>
    <s v="currently unknown"/>
    <n v="7.0500000000000003E-7"/>
    <s v="Np on mineral sample"/>
  </r>
  <r>
    <s v="B"/>
    <x v="0"/>
    <n v="1E-3"/>
    <n v="26085"/>
    <s v="Slurry/Paste"/>
    <s v="Elemental"/>
    <n v="30"/>
    <s v="1g"/>
    <s v="currently unknown"/>
    <n v="7.0500000000000003E-7"/>
    <s v="Np on mineral sample"/>
  </r>
  <r>
    <s v="C"/>
    <x v="0"/>
    <n v="1E-3"/>
    <n v="26085"/>
    <s v="Slurry/Paste"/>
    <s v="Elemental"/>
    <n v="30"/>
    <s v="1g"/>
    <s v="currently unknown"/>
    <n v="7.0500000000000003E-7"/>
    <s v="Np on mineral sample"/>
  </r>
  <r>
    <s v="D"/>
    <x v="0"/>
    <n v="1E-3"/>
    <n v="26085"/>
    <s v="Slurry/Paste"/>
    <s v="Elemental"/>
    <n v="30"/>
    <s v="1g"/>
    <s v="currently unknown"/>
    <n v="7.0500000000000003E-7"/>
    <s v="Np on mineral sample"/>
  </r>
  <r>
    <s v="E"/>
    <x v="0"/>
    <n v="1E-3"/>
    <n v="26085"/>
    <s v="Slurry/Paste"/>
    <s v="Elemental"/>
    <n v="30"/>
    <s v="1g"/>
    <s v="currently unknown"/>
    <n v="7.0500000000000003E-7"/>
    <s v="Np on mineral sample"/>
  </r>
  <r>
    <s v="F"/>
    <x v="0"/>
    <n v="1E-3"/>
    <n v="26085"/>
    <s v="Slurry/Paste"/>
    <s v="Elemental"/>
    <n v="30"/>
    <s v="1g"/>
    <s v="currently unknown"/>
    <n v="7.0500000000000003E-7"/>
    <s v="Np on mineral sample"/>
  </r>
  <r>
    <s v="GTSC 0123"/>
    <x v="1"/>
    <n v="0.01"/>
    <n v="1454100.0000000002"/>
    <s v="Powder"/>
    <s v="Oxide"/>
    <n v="30"/>
    <s v="1a"/>
    <s v="currently unknown"/>
    <n v="3.9300000000000007E-5"/>
    <s v="PuO2 ref"/>
  </r>
  <r>
    <s v="G"/>
    <x v="2"/>
    <n v="5.0000000000000001E-4"/>
    <n v="1150700"/>
    <s v="Slurry/Paste"/>
    <s v="Elemental"/>
    <n v="30"/>
    <s v="1g"/>
    <s v="currently unknown"/>
    <n v="3.1099999999999997E-5"/>
    <s v="Pu sample"/>
  </r>
  <r>
    <s v="H"/>
    <x v="2"/>
    <n v="5.0000000000000001E-4"/>
    <n v="1150700"/>
    <s v="Slurry/Paste"/>
    <s v="Elemental"/>
    <n v="30"/>
    <s v="1g"/>
    <s v="currently unknown"/>
    <n v="3.1099999999999997E-5"/>
    <s v="Pu sample"/>
  </r>
  <r>
    <s v="I"/>
    <x v="2"/>
    <n v="5.0000000000000001E-4"/>
    <n v="1150700"/>
    <s v="Slurry/Paste"/>
    <s v="Elemental"/>
    <n v="30"/>
    <s v="1g"/>
    <s v="currently unknown"/>
    <n v="3.1099999999999997E-5"/>
    <s v="Pu sample"/>
  </r>
  <r>
    <s v="J"/>
    <x v="2"/>
    <n v="5.0000000000000001E-4"/>
    <n v="1150700"/>
    <s v="Slurry/Paste"/>
    <s v="Elemental"/>
    <n v="30"/>
    <s v="1g"/>
    <s v="currently unknown"/>
    <n v="3.1099999999999997E-5"/>
    <s v="Pu sample"/>
  </r>
  <r>
    <s v="K"/>
    <x v="2"/>
    <n v="5.0000000000000001E-4"/>
    <n v="1150700"/>
    <s v="Slurry/Paste"/>
    <s v="Elemental"/>
    <n v="30"/>
    <s v="1g"/>
    <s v="currently unknown"/>
    <n v="3.1099999999999997E-5"/>
    <s v="Pu sample"/>
  </r>
  <r>
    <s v="L"/>
    <x v="2"/>
    <n v="5.0000000000000001E-4"/>
    <n v="1150700"/>
    <s v="Slurry/Paste"/>
    <s v="Elemental"/>
    <n v="30"/>
    <s v="1g"/>
    <s v="currently unknown"/>
    <n v="3.1099999999999997E-5"/>
    <s v="Pu sample"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9" firstHeaderRow="1" firstDataRow="2" firstDataCol="1"/>
  <pivotFields count="11">
    <pivotField showAll="0"/>
    <pivotField axis="axisRow" showAll="0">
      <items count="24">
        <item m="1" x="21"/>
        <item m="1" x="22"/>
        <item m="1" x="18"/>
        <item m="1" x="20"/>
        <item m="1" x="6"/>
        <item m="1" x="10"/>
        <item m="1" x="16"/>
        <item m="1" x="17"/>
        <item m="1" x="4"/>
        <item m="1" x="14"/>
        <item x="0"/>
        <item m="1" x="19"/>
        <item x="2"/>
        <item m="1" x="9"/>
        <item m="1" x="11"/>
        <item x="1"/>
        <item m="1" x="8"/>
        <item m="1" x="12"/>
        <item m="1" x="13"/>
        <item m="1" x="5"/>
        <item m="1" x="15"/>
        <item x="3"/>
        <item m="1" x="7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1">
    <field x="1"/>
  </rowFields>
  <rowItems count="5">
    <i>
      <x v="10"/>
    </i>
    <i>
      <x v="12"/>
    </i>
    <i>
      <x v="15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8" totalsRowShown="0" headerRowDxfId="24" dataDxfId="23">
  <autoFilter ref="A23:K208"/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3"/>
  <sheetViews>
    <sheetView zoomScale="75" zoomScaleNormal="75" zoomScalePageLayoutView="85" workbookViewId="0">
      <selection activeCell="C14" sqref="C14"/>
    </sheetView>
  </sheetViews>
  <sheetFormatPr defaultRowHeight="15"/>
  <cols>
    <col min="1" max="1" width="20.71093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7109375" style="10" customWidth="1"/>
    <col min="9" max="9" width="29.140625" style="9" bestFit="1" customWidth="1"/>
    <col min="10" max="10" width="17.140625" style="9" customWidth="1"/>
    <col min="11" max="11" width="38.7109375" style="9" customWidth="1"/>
    <col min="12" max="29" width="9.140625" style="9"/>
    <col min="30" max="30" width="21.28515625" style="9" customWidth="1"/>
    <col min="31" max="16384" width="9.1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11" t="s">
        <v>915</v>
      </c>
      <c r="K2" s="11"/>
    </row>
    <row r="3" spans="1:11">
      <c r="A3" s="18" t="s">
        <v>9</v>
      </c>
      <c r="B3" s="11" t="s">
        <v>916</v>
      </c>
      <c r="K3" s="11"/>
    </row>
    <row r="4" spans="1:11">
      <c r="A4" s="18" t="s">
        <v>12</v>
      </c>
      <c r="B4" s="11" t="s">
        <v>883</v>
      </c>
      <c r="K4" s="11"/>
    </row>
    <row r="5" spans="1:11">
      <c r="A5" s="18" t="s">
        <v>10</v>
      </c>
      <c r="B5" s="11" t="s">
        <v>884</v>
      </c>
      <c r="C5" s="9" t="s">
        <v>881</v>
      </c>
      <c r="D5" s="9" t="s">
        <v>889</v>
      </c>
      <c r="K5" s="11"/>
    </row>
    <row r="6" spans="1:11">
      <c r="A6" s="18" t="s">
        <v>11</v>
      </c>
      <c r="B6" s="11"/>
      <c r="D6" s="9" t="s">
        <v>890</v>
      </c>
      <c r="K6" s="11"/>
    </row>
    <row r="7" spans="1:11">
      <c r="A7" s="18" t="s">
        <v>878</v>
      </c>
      <c r="B7" s="11" t="s">
        <v>918</v>
      </c>
      <c r="D7" s="9" t="s">
        <v>883</v>
      </c>
      <c r="K7" s="11"/>
    </row>
    <row r="8" spans="1:11">
      <c r="A8" s="18" t="s">
        <v>13</v>
      </c>
      <c r="B8" s="11" t="s">
        <v>885</v>
      </c>
      <c r="D8" s="9" t="s">
        <v>891</v>
      </c>
      <c r="K8" s="11"/>
    </row>
    <row r="9" spans="1:11">
      <c r="A9" s="18" t="s">
        <v>14</v>
      </c>
      <c r="B9" s="11" t="s">
        <v>25</v>
      </c>
      <c r="D9" s="9" t="s">
        <v>892</v>
      </c>
      <c r="K9" s="11"/>
    </row>
    <row r="10" spans="1:11">
      <c r="A10" s="18" t="s">
        <v>15</v>
      </c>
      <c r="B10" s="11">
        <v>94720</v>
      </c>
      <c r="D10" s="9" t="s">
        <v>893</v>
      </c>
      <c r="K10" s="11"/>
    </row>
    <row r="11" spans="1:11">
      <c r="A11" s="18" t="s">
        <v>809</v>
      </c>
      <c r="B11" s="11" t="s">
        <v>886</v>
      </c>
      <c r="D11" s="9" t="s">
        <v>894</v>
      </c>
      <c r="K11" s="11"/>
    </row>
    <row r="12" spans="1:11">
      <c r="A12" s="18" t="s">
        <v>26</v>
      </c>
      <c r="B12" s="23" t="s">
        <v>919</v>
      </c>
      <c r="K12" s="23"/>
    </row>
    <row r="13" spans="1:11">
      <c r="A13" s="18" t="s">
        <v>839</v>
      </c>
      <c r="B13" s="12" t="s">
        <v>920</v>
      </c>
      <c r="K13" s="12"/>
    </row>
    <row r="14" spans="1:11">
      <c r="A14" s="18" t="s">
        <v>16</v>
      </c>
      <c r="B14" s="45" t="s">
        <v>917</v>
      </c>
      <c r="K14" s="30"/>
    </row>
    <row r="15" spans="1:11">
      <c r="A15" s="18" t="s">
        <v>41</v>
      </c>
      <c r="B15" s="46" t="s">
        <v>887</v>
      </c>
      <c r="C15" s="9" t="s">
        <v>854</v>
      </c>
      <c r="K15" s="12"/>
    </row>
    <row r="16" spans="1:11">
      <c r="A16" s="18" t="s">
        <v>40</v>
      </c>
      <c r="B16" s="14">
        <v>41646</v>
      </c>
      <c r="C16" s="9" t="s">
        <v>854</v>
      </c>
      <c r="K16" s="14"/>
    </row>
    <row r="17" spans="1:34">
      <c r="A17" s="18" t="s">
        <v>811</v>
      </c>
      <c r="B17" s="14">
        <v>41648</v>
      </c>
      <c r="C17" s="9" t="s">
        <v>853</v>
      </c>
      <c r="K17" s="13"/>
    </row>
    <row r="18" spans="1:34">
      <c r="A18" s="18" t="s">
        <v>42</v>
      </c>
      <c r="B18" s="11" t="s">
        <v>888</v>
      </c>
      <c r="C18" s="9" t="s">
        <v>853</v>
      </c>
      <c r="K18" s="11"/>
    </row>
    <row r="19" spans="1:34">
      <c r="A19" s="18" t="s">
        <v>807</v>
      </c>
      <c r="B19" s="11"/>
      <c r="C19" s="9" t="s">
        <v>43</v>
      </c>
      <c r="K19" s="11"/>
    </row>
    <row r="20" spans="1:34">
      <c r="A20" s="18" t="s">
        <v>808</v>
      </c>
      <c r="B20" s="40"/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K23" s="17" t="s">
        <v>882</v>
      </c>
      <c r="M23" s="9" t="s">
        <v>896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895</v>
      </c>
      <c r="B24" s="9" t="s">
        <v>452</v>
      </c>
      <c r="C24" s="19">
        <v>0.01</v>
      </c>
      <c r="D24" s="32">
        <f>IF('Notice Data (Enter Data Here)'!$C24="","",'Notice Data (Enter Data Here)'!$C24*VLOOKUP('Notice Data (Enter Data Here)'!$B24,Doedata,4)*37000000000)</f>
        <v>260850</v>
      </c>
      <c r="E24" s="10" t="s">
        <v>817</v>
      </c>
      <c r="F24" s="10" t="s">
        <v>31</v>
      </c>
      <c r="G24" s="10">
        <v>30</v>
      </c>
      <c r="H24" s="10" t="s">
        <v>826</v>
      </c>
      <c r="I24" s="10" t="s">
        <v>903</v>
      </c>
      <c r="J24" s="27">
        <f>IF('Notice Data (Enter Data Here)'!$D24="","",'Notice Data (Enter Data Here)'!$D24/37000000000)</f>
        <v>7.0500000000000003E-6</v>
      </c>
      <c r="K24" s="9" t="s">
        <v>897</v>
      </c>
      <c r="M24" s="9">
        <v>10752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898</v>
      </c>
      <c r="B25" s="9" t="s">
        <v>452</v>
      </c>
      <c r="C25" s="19">
        <v>1E-3</v>
      </c>
      <c r="D25" s="32">
        <f>IF('Notice Data (Enter Data Here)'!$C25="","",'Notice Data (Enter Data Here)'!$C25*VLOOKUP('Notice Data (Enter Data Here)'!$B25,Doedata,4)*37000000000)</f>
        <v>26085</v>
      </c>
      <c r="E25" s="10" t="s">
        <v>820</v>
      </c>
      <c r="F25" s="10" t="s">
        <v>822</v>
      </c>
      <c r="G25" s="10">
        <v>30</v>
      </c>
      <c r="H25" s="10" t="s">
        <v>850</v>
      </c>
      <c r="I25" s="10" t="s">
        <v>903</v>
      </c>
      <c r="J25" s="27">
        <f>IF('Notice Data (Enter Data Here)'!$D25="","",'Notice Data (Enter Data Here)'!$D25/37000000000)</f>
        <v>7.0500000000000003E-7</v>
      </c>
      <c r="K25" s="9" t="s">
        <v>913</v>
      </c>
      <c r="M25" s="9">
        <v>10756</v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899</v>
      </c>
      <c r="B26" s="9" t="s">
        <v>452</v>
      </c>
      <c r="C26" s="19">
        <v>1E-3</v>
      </c>
      <c r="D26" s="32">
        <f>IF('Notice Data (Enter Data Here)'!$C26="","",'Notice Data (Enter Data Here)'!$C26*VLOOKUP('Notice Data (Enter Data Here)'!$B26,Doedata,4)*37000000000)</f>
        <v>26085</v>
      </c>
      <c r="E26" s="10" t="s">
        <v>820</v>
      </c>
      <c r="F26" s="10" t="s">
        <v>822</v>
      </c>
      <c r="G26" s="10">
        <v>30</v>
      </c>
      <c r="H26" s="10" t="s">
        <v>850</v>
      </c>
      <c r="I26" s="10" t="s">
        <v>903</v>
      </c>
      <c r="J26" s="27">
        <f>IF('Notice Data (Enter Data Here)'!$D26="","",'Notice Data (Enter Data Here)'!$D26/37000000000)</f>
        <v>7.0500000000000003E-7</v>
      </c>
      <c r="K26" s="9" t="s">
        <v>913</v>
      </c>
      <c r="M26" s="9">
        <v>10756</v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900</v>
      </c>
      <c r="B27" s="9" t="s">
        <v>452</v>
      </c>
      <c r="C27" s="19">
        <v>1E-3</v>
      </c>
      <c r="D27" s="32">
        <f>IF('Notice Data (Enter Data Here)'!$C27="","",'Notice Data (Enter Data Here)'!$C27*VLOOKUP('Notice Data (Enter Data Here)'!$B27,Doedata,4)*37000000000)</f>
        <v>26085</v>
      </c>
      <c r="E27" s="10" t="s">
        <v>820</v>
      </c>
      <c r="F27" s="10" t="s">
        <v>822</v>
      </c>
      <c r="G27" s="10">
        <v>30</v>
      </c>
      <c r="H27" s="10" t="s">
        <v>850</v>
      </c>
      <c r="I27" s="10" t="s">
        <v>903</v>
      </c>
      <c r="J27" s="27">
        <f>IF('Notice Data (Enter Data Here)'!$D27="","",'Notice Data (Enter Data Here)'!$D27/37000000000)</f>
        <v>7.0500000000000003E-7</v>
      </c>
      <c r="K27" s="9" t="s">
        <v>913</v>
      </c>
      <c r="M27" s="9">
        <v>10756</v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901</v>
      </c>
      <c r="B28" s="9" t="s">
        <v>452</v>
      </c>
      <c r="C28" s="19">
        <v>1E-3</v>
      </c>
      <c r="D28" s="32">
        <f>IF('Notice Data (Enter Data Here)'!$C28="","",'Notice Data (Enter Data Here)'!$C28*VLOOKUP('Notice Data (Enter Data Here)'!$B28,Doedata,4)*37000000000)</f>
        <v>26085</v>
      </c>
      <c r="E28" s="10" t="s">
        <v>820</v>
      </c>
      <c r="F28" s="10" t="s">
        <v>822</v>
      </c>
      <c r="G28" s="10">
        <v>30</v>
      </c>
      <c r="H28" s="10" t="s">
        <v>850</v>
      </c>
      <c r="I28" s="10" t="s">
        <v>903</v>
      </c>
      <c r="J28" s="27">
        <f>IF('Notice Data (Enter Data Here)'!$D28="","",'Notice Data (Enter Data Here)'!$D28/37000000000)</f>
        <v>7.0500000000000003E-7</v>
      </c>
      <c r="K28" s="9" t="s">
        <v>913</v>
      </c>
      <c r="M28" s="9">
        <v>10756</v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A29" s="9" t="s">
        <v>905</v>
      </c>
      <c r="B29" s="9" t="s">
        <v>452</v>
      </c>
      <c r="C29" s="19">
        <v>1E-3</v>
      </c>
      <c r="D29" s="32">
        <f>IF('Notice Data (Enter Data Here)'!$C29="","",'Notice Data (Enter Data Here)'!$C29*VLOOKUP('Notice Data (Enter Data Here)'!$B29,Doedata,4)*37000000000)</f>
        <v>26085</v>
      </c>
      <c r="E29" s="10" t="s">
        <v>820</v>
      </c>
      <c r="F29" s="10" t="s">
        <v>822</v>
      </c>
      <c r="G29" s="10">
        <v>30</v>
      </c>
      <c r="H29" s="10" t="s">
        <v>850</v>
      </c>
      <c r="I29" s="10" t="s">
        <v>903</v>
      </c>
      <c r="J29" s="27">
        <f>IF('Notice Data (Enter Data Here)'!$D29="","",'Notice Data (Enter Data Here)'!$D29/37000000000)</f>
        <v>7.0500000000000003E-7</v>
      </c>
      <c r="K29" s="9" t="s">
        <v>913</v>
      </c>
      <c r="M29" s="9">
        <v>10756</v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A30" s="9" t="s">
        <v>906</v>
      </c>
      <c r="B30" s="9" t="s">
        <v>452</v>
      </c>
      <c r="C30" s="19">
        <v>1E-3</v>
      </c>
      <c r="D30" s="32">
        <f>IF('Notice Data (Enter Data Here)'!$C30="","",'Notice Data (Enter Data Here)'!$C30*VLOOKUP('Notice Data (Enter Data Here)'!$B30,Doedata,4)*37000000000)</f>
        <v>26085</v>
      </c>
      <c r="E30" s="10" t="s">
        <v>820</v>
      </c>
      <c r="F30" s="10" t="s">
        <v>822</v>
      </c>
      <c r="G30" s="10">
        <v>30</v>
      </c>
      <c r="H30" s="10" t="s">
        <v>850</v>
      </c>
      <c r="I30" s="10" t="s">
        <v>903</v>
      </c>
      <c r="J30" s="27">
        <f>IF('Notice Data (Enter Data Here)'!$D30="","",'Notice Data (Enter Data Here)'!$D30/37000000000)</f>
        <v>7.0500000000000003E-7</v>
      </c>
      <c r="K30" s="9" t="s">
        <v>913</v>
      </c>
      <c r="M30" s="9">
        <v>10756</v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>
      <c r="A31" s="9" t="s">
        <v>902</v>
      </c>
      <c r="B31" s="9" t="s">
        <v>537</v>
      </c>
      <c r="C31" s="19">
        <v>0.01</v>
      </c>
      <c r="D31" s="32">
        <f>IF('Notice Data (Enter Data Here)'!$C31="","",'Notice Data (Enter Data Here)'!$C31*VLOOKUP('Notice Data (Enter Data Here)'!$B31,Doedata,4)*37000000000)</f>
        <v>1454100.0000000002</v>
      </c>
      <c r="E31" s="10" t="s">
        <v>817</v>
      </c>
      <c r="F31" s="10" t="s">
        <v>31</v>
      </c>
      <c r="G31" s="10">
        <v>30</v>
      </c>
      <c r="H31" s="10" t="s">
        <v>826</v>
      </c>
      <c r="I31" s="10" t="s">
        <v>903</v>
      </c>
      <c r="J31" s="27">
        <f>IF('Notice Data (Enter Data Here)'!$D31="","",'Notice Data (Enter Data Here)'!$D31/37000000000)</f>
        <v>3.9300000000000007E-5</v>
      </c>
      <c r="K31" s="9" t="s">
        <v>904</v>
      </c>
      <c r="M31" s="9">
        <v>13001</v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>
      <c r="A32" s="9" t="s">
        <v>907</v>
      </c>
      <c r="B32" s="9" t="s">
        <v>534</v>
      </c>
      <c r="C32" s="19">
        <v>5.0000000000000001E-4</v>
      </c>
      <c r="D32" s="32">
        <f>IF('Notice Data (Enter Data Here)'!$C32="","",'Notice Data (Enter Data Here)'!$C32*VLOOKUP('Notice Data (Enter Data Here)'!$B32,Doedata,4)*37000000000)</f>
        <v>1150700</v>
      </c>
      <c r="E32" s="10" t="s">
        <v>820</v>
      </c>
      <c r="F32" s="10" t="s">
        <v>822</v>
      </c>
      <c r="G32" s="10">
        <v>30</v>
      </c>
      <c r="H32" s="10" t="s">
        <v>850</v>
      </c>
      <c r="I32" s="10" t="s">
        <v>903</v>
      </c>
      <c r="J32" s="27">
        <f>IF('Notice Data (Enter Data Here)'!$D32="","",'Notice Data (Enter Data Here)'!$D32/37000000000)</f>
        <v>3.1099999999999997E-5</v>
      </c>
      <c r="K32" s="9" t="s">
        <v>914</v>
      </c>
      <c r="M32" s="9">
        <v>11362</v>
      </c>
      <c r="AD32" s="31" t="s">
        <v>64</v>
      </c>
      <c r="AE32" s="18"/>
      <c r="AF32" s="18"/>
      <c r="AG32" s="18" t="s">
        <v>857</v>
      </c>
      <c r="AH32" s="18"/>
    </row>
    <row r="33" spans="1:34">
      <c r="A33" s="9" t="s">
        <v>908</v>
      </c>
      <c r="B33" s="9" t="s">
        <v>534</v>
      </c>
      <c r="C33" s="19">
        <v>5.0000000000000001E-4</v>
      </c>
      <c r="D33" s="32">
        <f>IF('Notice Data (Enter Data Here)'!$C33="","",'Notice Data (Enter Data Here)'!$C33*VLOOKUP('Notice Data (Enter Data Here)'!$B33,Doedata,4)*37000000000)</f>
        <v>1150700</v>
      </c>
      <c r="E33" s="10" t="s">
        <v>820</v>
      </c>
      <c r="F33" s="10" t="s">
        <v>822</v>
      </c>
      <c r="G33" s="10">
        <v>30</v>
      </c>
      <c r="H33" s="10" t="s">
        <v>850</v>
      </c>
      <c r="I33" s="10" t="s">
        <v>903</v>
      </c>
      <c r="J33" s="27">
        <f>IF('Notice Data (Enter Data Here)'!$D33="","",'Notice Data (Enter Data Here)'!$D33/37000000000)</f>
        <v>3.1099999999999997E-5</v>
      </c>
      <c r="K33" s="9" t="s">
        <v>914</v>
      </c>
      <c r="M33" s="9">
        <v>11362</v>
      </c>
      <c r="AD33" s="31" t="s">
        <v>65</v>
      </c>
      <c r="AE33" s="18"/>
      <c r="AF33" s="18"/>
      <c r="AG33" s="18" t="s">
        <v>858</v>
      </c>
      <c r="AH33" s="18"/>
    </row>
    <row r="34" spans="1:34">
      <c r="A34" s="9" t="s">
        <v>909</v>
      </c>
      <c r="B34" s="9" t="s">
        <v>534</v>
      </c>
      <c r="C34" s="19">
        <v>5.0000000000000001E-4</v>
      </c>
      <c r="D34" s="32">
        <f>IF('Notice Data (Enter Data Here)'!$C34="","",'Notice Data (Enter Data Here)'!$C34*VLOOKUP('Notice Data (Enter Data Here)'!$B34,Doedata,4)*37000000000)</f>
        <v>1150700</v>
      </c>
      <c r="E34" s="10" t="s">
        <v>820</v>
      </c>
      <c r="F34" s="10" t="s">
        <v>822</v>
      </c>
      <c r="G34" s="10">
        <v>30</v>
      </c>
      <c r="H34" s="10" t="s">
        <v>850</v>
      </c>
      <c r="I34" s="10" t="s">
        <v>903</v>
      </c>
      <c r="J34" s="27">
        <f>IF('Notice Data (Enter Data Here)'!$D34="","",'Notice Data (Enter Data Here)'!$D34/37000000000)</f>
        <v>3.1099999999999997E-5</v>
      </c>
      <c r="K34" s="9" t="s">
        <v>914</v>
      </c>
      <c r="M34" s="9">
        <v>11362</v>
      </c>
      <c r="AD34" s="31" t="s">
        <v>66</v>
      </c>
      <c r="AE34" s="18"/>
      <c r="AF34" s="18"/>
      <c r="AG34" s="18" t="s">
        <v>859</v>
      </c>
      <c r="AH34" s="18"/>
    </row>
    <row r="35" spans="1:34">
      <c r="A35" s="9" t="s">
        <v>910</v>
      </c>
      <c r="B35" s="9" t="s">
        <v>534</v>
      </c>
      <c r="C35" s="19">
        <v>5.0000000000000001E-4</v>
      </c>
      <c r="D35" s="32">
        <f>IF('Notice Data (Enter Data Here)'!$C35="","",'Notice Data (Enter Data Here)'!$C35*VLOOKUP('Notice Data (Enter Data Here)'!$B35,Doedata,4)*37000000000)</f>
        <v>1150700</v>
      </c>
      <c r="E35" s="10" t="s">
        <v>820</v>
      </c>
      <c r="F35" s="10" t="s">
        <v>822</v>
      </c>
      <c r="G35" s="10">
        <v>30</v>
      </c>
      <c r="H35" s="10" t="s">
        <v>850</v>
      </c>
      <c r="I35" s="10" t="s">
        <v>903</v>
      </c>
      <c r="J35" s="27">
        <f>IF('Notice Data (Enter Data Here)'!$D35="","",'Notice Data (Enter Data Here)'!$D35/37000000000)</f>
        <v>3.1099999999999997E-5</v>
      </c>
      <c r="K35" s="9" t="s">
        <v>914</v>
      </c>
      <c r="M35" s="9">
        <v>11362</v>
      </c>
      <c r="AD35" s="31" t="s">
        <v>67</v>
      </c>
      <c r="AE35" s="18"/>
      <c r="AF35" s="18"/>
      <c r="AG35" s="18" t="s">
        <v>860</v>
      </c>
      <c r="AH35" s="18"/>
    </row>
    <row r="36" spans="1:34">
      <c r="A36" s="9" t="s">
        <v>911</v>
      </c>
      <c r="B36" s="9" t="s">
        <v>534</v>
      </c>
      <c r="C36" s="19">
        <v>5.0000000000000001E-4</v>
      </c>
      <c r="D36" s="32">
        <f>IF('Notice Data (Enter Data Here)'!$C36="","",'Notice Data (Enter Data Here)'!$C36*VLOOKUP('Notice Data (Enter Data Here)'!$B36,Doedata,4)*37000000000)</f>
        <v>1150700</v>
      </c>
      <c r="E36" s="10" t="s">
        <v>820</v>
      </c>
      <c r="F36" s="10" t="s">
        <v>822</v>
      </c>
      <c r="G36" s="10">
        <v>30</v>
      </c>
      <c r="H36" s="10" t="s">
        <v>850</v>
      </c>
      <c r="I36" s="10" t="s">
        <v>903</v>
      </c>
      <c r="J36" s="27">
        <f>IF('Notice Data (Enter Data Here)'!$D36="","",'Notice Data (Enter Data Here)'!$D36/37000000000)</f>
        <v>3.1099999999999997E-5</v>
      </c>
      <c r="K36" s="9" t="s">
        <v>914</v>
      </c>
      <c r="M36" s="9">
        <v>11362</v>
      </c>
      <c r="AD36" s="31" t="s">
        <v>68</v>
      </c>
      <c r="AE36" s="18"/>
      <c r="AF36" s="18"/>
      <c r="AG36" s="18" t="s">
        <v>861</v>
      </c>
      <c r="AH36" s="18"/>
    </row>
    <row r="37" spans="1:34">
      <c r="A37" s="9" t="s">
        <v>912</v>
      </c>
      <c r="B37" s="9" t="s">
        <v>534</v>
      </c>
      <c r="C37" s="19">
        <v>5.0000000000000001E-4</v>
      </c>
      <c r="D37" s="32">
        <f>IF('Notice Data (Enter Data Here)'!$C37="","",'Notice Data (Enter Data Here)'!$C37*VLOOKUP('Notice Data (Enter Data Here)'!$B37,Doedata,4)*37000000000)</f>
        <v>1150700</v>
      </c>
      <c r="E37" s="10" t="s">
        <v>820</v>
      </c>
      <c r="F37" s="10" t="s">
        <v>822</v>
      </c>
      <c r="G37" s="10">
        <v>30</v>
      </c>
      <c r="H37" s="10" t="s">
        <v>850</v>
      </c>
      <c r="I37" s="10" t="s">
        <v>903</v>
      </c>
      <c r="J37" s="27">
        <f>IF('Notice Data (Enter Data Here)'!$D37="","",'Notice Data (Enter Data Here)'!$D37/37000000000)</f>
        <v>3.1099999999999997E-5</v>
      </c>
      <c r="K37" s="9" t="s">
        <v>914</v>
      </c>
      <c r="M37" s="9">
        <v>11362</v>
      </c>
      <c r="AD37" s="31" t="s">
        <v>69</v>
      </c>
      <c r="AE37" s="18"/>
      <c r="AF37" s="18"/>
      <c r="AG37" s="18" t="s">
        <v>862</v>
      </c>
      <c r="AH37" s="18"/>
    </row>
    <row r="38" spans="1:34">
      <c r="C38" s="19"/>
      <c r="D38" s="32" t="str">
        <f>IF('Notice Data (Enter Data Here)'!$C38="","",'Notice Data (Enter Data Here)'!$C38*VLOOKUP('Notice Data (Enter Data Here)'!$B38,Doedata,4)*37000000000)</f>
        <v/>
      </c>
      <c r="I38" s="10"/>
      <c r="J38" s="27" t="str">
        <f>IF('Notice Data (Enter Data Here)'!$D38="","",'Notice Data (Enter Data Here)'!$D38/37000000000)</f>
        <v/>
      </c>
      <c r="K38" s="42"/>
      <c r="AD38" s="31" t="s">
        <v>70</v>
      </c>
      <c r="AE38" s="18"/>
      <c r="AF38" s="18"/>
      <c r="AG38" s="18" t="s">
        <v>863</v>
      </c>
      <c r="AH38" s="18"/>
    </row>
    <row r="39" spans="1:34">
      <c r="C39" s="19"/>
      <c r="D39" s="32" t="str">
        <f>IF('Notice Data (Enter Data Here)'!$C39="","",'Notice Data (Enter Data Here)'!$C39*VLOOKUP('Notice Data (Enter Data Here)'!$B39,Doedata,4)*37000000000)</f>
        <v/>
      </c>
      <c r="I39" s="10"/>
      <c r="J39" s="27" t="str">
        <f>IF('Notice Data (Enter Data Here)'!$D39="","",'Notice Data (Enter Data Here)'!$D39/37000000000)</f>
        <v/>
      </c>
      <c r="K39" s="43"/>
      <c r="AD39" s="31" t="s">
        <v>71</v>
      </c>
      <c r="AE39" s="18"/>
      <c r="AF39" s="18"/>
      <c r="AG39" s="18" t="s">
        <v>879</v>
      </c>
      <c r="AH39" s="18"/>
    </row>
    <row r="40" spans="1:34">
      <c r="C40" s="19"/>
      <c r="D40" s="32" t="str">
        <f>IF('Notice Data (Enter Data Here)'!$C40="","",'Notice Data (Enter Data Here)'!$C40*VLOOKUP('Notice Data (Enter Data Here)'!$B40,Doedata,4)*37000000000)</f>
        <v/>
      </c>
      <c r="I40" s="10"/>
      <c r="J40" s="27" t="str">
        <f>IF('Notice Data (Enter Data Here)'!$D40="","",'Notice Data (Enter Data Here)'!$D40/37000000000)</f>
        <v/>
      </c>
      <c r="K40" s="42"/>
      <c r="AD40" s="31" t="s">
        <v>72</v>
      </c>
      <c r="AE40" s="18"/>
      <c r="AF40" s="18"/>
      <c r="AG40" s="18" t="s">
        <v>829</v>
      </c>
      <c r="AH40" s="18"/>
    </row>
    <row r="41" spans="1:34">
      <c r="C41" s="19"/>
      <c r="D41" s="32" t="str">
        <f>IF('Notice Data (Enter Data Here)'!$C41="","",'Notice Data (Enter Data Here)'!$C41*VLOOKUP('Notice Data (Enter Data Here)'!$B41,Doedata,4)*37000000000)</f>
        <v/>
      </c>
      <c r="I41" s="10"/>
      <c r="J41" s="27" t="str">
        <f>IF('Notice Data (Enter Data Here)'!$D41="","",'Notice Data (Enter Data Here)'!$D41/37000000000)</f>
        <v/>
      </c>
      <c r="K41" s="43"/>
      <c r="AD41" s="31" t="s">
        <v>51</v>
      </c>
      <c r="AE41" s="18"/>
      <c r="AF41" s="18"/>
      <c r="AG41" s="18" t="s">
        <v>830</v>
      </c>
      <c r="AH41" s="18"/>
    </row>
    <row r="42" spans="1:34">
      <c r="C42" s="19"/>
      <c r="D42" s="32" t="str">
        <f>IF('Notice Data (Enter Data Here)'!$C42="","",'Notice Data (Enter Data Here)'!$C42*VLOOKUP('Notice Data (Enter Data Here)'!$B42,Doedata,4)*37000000000)</f>
        <v/>
      </c>
      <c r="I42" s="10"/>
      <c r="J42" s="27" t="str">
        <f>IF('Notice Data (Enter Data Here)'!$D42="","",'Notice Data (Enter Data Here)'!$D42/37000000000)</f>
        <v/>
      </c>
      <c r="K42" s="42"/>
      <c r="AD42" s="31" t="s">
        <v>73</v>
      </c>
      <c r="AE42" s="18"/>
      <c r="AF42" s="18"/>
      <c r="AG42" s="18" t="s">
        <v>831</v>
      </c>
      <c r="AH42" s="18"/>
    </row>
    <row r="43" spans="1:34">
      <c r="C43" s="19"/>
      <c r="D43" s="32" t="str">
        <f>IF('Notice Data (Enter Data Here)'!$C43="","",'Notice Data (Enter Data Here)'!$C43*VLOOKUP('Notice Data (Enter Data Here)'!$B43,Doedata,4)*37000000000)</f>
        <v/>
      </c>
      <c r="I43" s="10"/>
      <c r="J43" s="27" t="str">
        <f>IF('Notice Data (Enter Data Here)'!$D43="","",'Notice Data (Enter Data Here)'!$D43/37000000000)</f>
        <v/>
      </c>
      <c r="K43" s="43"/>
      <c r="AD43" s="31" t="s">
        <v>74</v>
      </c>
      <c r="AE43" s="18"/>
      <c r="AF43" s="18"/>
      <c r="AG43" s="18" t="s">
        <v>880</v>
      </c>
      <c r="AH43" s="18"/>
    </row>
    <row r="44" spans="1:34">
      <c r="C44" s="19"/>
      <c r="D44" s="32" t="str">
        <f>IF('Notice Data (Enter Data Here)'!$C44="","",'Notice Data (Enter Data Here)'!$C44*VLOOKUP('Notice Data (Enter Data Here)'!$B44,Doedata,4)*37000000000)</f>
        <v/>
      </c>
      <c r="I44" s="10"/>
      <c r="J44" s="27" t="str">
        <f>IF('Notice Data (Enter Data Here)'!$D44="","",'Notice Data (Enter Data Here)'!$D44/37000000000)</f>
        <v/>
      </c>
      <c r="K44" s="42"/>
      <c r="AD44" s="31" t="s">
        <v>75</v>
      </c>
      <c r="AE44" s="18"/>
      <c r="AF44" s="18"/>
      <c r="AG44" s="18" t="s">
        <v>832</v>
      </c>
      <c r="AH44" s="18"/>
    </row>
    <row r="45" spans="1:34">
      <c r="C45" s="19"/>
      <c r="D45" s="32" t="str">
        <f>IF('Notice Data (Enter Data Here)'!$C45="","",'Notice Data (Enter Data Here)'!$C45*VLOOKUP('Notice Data (Enter Data Here)'!$B45,Doedata,4)*37000000000)</f>
        <v/>
      </c>
      <c r="I45" s="10"/>
      <c r="J45" s="27" t="str">
        <f>IF('Notice Data (Enter Data Here)'!$D45="","",'Notice Data (Enter Data Here)'!$D45/37000000000)</f>
        <v/>
      </c>
      <c r="K45" s="43"/>
      <c r="AD45" s="31" t="s">
        <v>76</v>
      </c>
      <c r="AE45" s="18"/>
      <c r="AF45" s="18"/>
      <c r="AG45" s="18" t="s">
        <v>833</v>
      </c>
      <c r="AH45" s="18"/>
    </row>
    <row r="46" spans="1:34">
      <c r="C46" s="19"/>
      <c r="D46" s="32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K46" s="42"/>
      <c r="AD46" s="31" t="s">
        <v>77</v>
      </c>
      <c r="AE46" s="18"/>
      <c r="AF46" s="18"/>
      <c r="AG46" s="18" t="s">
        <v>834</v>
      </c>
      <c r="AH46" s="18"/>
    </row>
    <row r="47" spans="1:34">
      <c r="C47" s="19"/>
      <c r="D47" s="32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K47" s="43"/>
      <c r="AD47" s="31" t="s">
        <v>78</v>
      </c>
      <c r="AE47" s="18"/>
      <c r="AF47" s="18"/>
      <c r="AG47" s="18" t="s">
        <v>835</v>
      </c>
      <c r="AH47" s="18"/>
    </row>
    <row r="48" spans="1:34">
      <c r="C48" s="19"/>
      <c r="D48" s="32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K48" s="42"/>
      <c r="AD48" s="31" t="s">
        <v>79</v>
      </c>
      <c r="AE48" s="18"/>
      <c r="AF48" s="18"/>
      <c r="AG48" s="18" t="s">
        <v>864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K49" s="43"/>
      <c r="AD49" s="31" t="s">
        <v>80</v>
      </c>
      <c r="AE49" s="18"/>
      <c r="AF49" s="18"/>
      <c r="AG49" s="18" t="s">
        <v>865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K50" s="42"/>
      <c r="AD50" s="31" t="s">
        <v>81</v>
      </c>
      <c r="AE50" s="18"/>
      <c r="AF50" s="18"/>
      <c r="AG50" s="18" t="s">
        <v>866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K51" s="43"/>
      <c r="AD51" s="31" t="s">
        <v>82</v>
      </c>
      <c r="AE51" s="18"/>
      <c r="AF51" s="18"/>
      <c r="AG51" s="18" t="s">
        <v>836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K52" s="42"/>
      <c r="AD52" s="31" t="s">
        <v>83</v>
      </c>
      <c r="AE52" s="18"/>
      <c r="AF52" s="18"/>
      <c r="AG52" s="18" t="s">
        <v>867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K53" s="43"/>
      <c r="AD53" s="31" t="s">
        <v>84</v>
      </c>
      <c r="AE53" s="18"/>
      <c r="AF53" s="18"/>
      <c r="AG53" s="18" t="s">
        <v>868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K54" s="42"/>
      <c r="AD54" s="31" t="s">
        <v>85</v>
      </c>
      <c r="AE54" s="18"/>
      <c r="AF54" s="18"/>
      <c r="AG54" s="18" t="s">
        <v>869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K55" s="43"/>
      <c r="AD55" s="31" t="s">
        <v>86</v>
      </c>
      <c r="AE55" s="18"/>
      <c r="AF55" s="18"/>
      <c r="AG55" s="18" t="s">
        <v>852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K56" s="42"/>
      <c r="AD56" s="31" t="s">
        <v>87</v>
      </c>
      <c r="AE56" s="18"/>
      <c r="AF56" s="18"/>
      <c r="AG56" s="18" t="s">
        <v>870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K57" s="43"/>
      <c r="AD57" s="31" t="s">
        <v>88</v>
      </c>
      <c r="AE57" s="18"/>
      <c r="AF57" s="18"/>
      <c r="AG57" s="18" t="s">
        <v>871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K58" s="42"/>
      <c r="AD58" s="31" t="s">
        <v>89</v>
      </c>
      <c r="AE58" s="18"/>
      <c r="AF58" s="18"/>
      <c r="AG58" s="18" t="s">
        <v>872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K59" s="43"/>
      <c r="AD59" s="31" t="s">
        <v>90</v>
      </c>
      <c r="AE59" s="18"/>
      <c r="AF59" s="18"/>
      <c r="AG59" s="18" t="s">
        <v>873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K60" s="42"/>
      <c r="AD60" s="31" t="s">
        <v>91</v>
      </c>
      <c r="AE60" s="18"/>
      <c r="AF60" s="18"/>
      <c r="AG60" s="18" t="s">
        <v>837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3"/>
      <c r="AD61" s="31" t="s">
        <v>92</v>
      </c>
      <c r="AE61" s="18"/>
      <c r="AF61" s="18"/>
      <c r="AG61" s="18" t="s">
        <v>874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2"/>
      <c r="AD62" s="31" t="s">
        <v>93</v>
      </c>
      <c r="AE62" s="18"/>
      <c r="AF62" s="18"/>
      <c r="AG62" s="18" t="s">
        <v>877</v>
      </c>
      <c r="AH62" s="18"/>
    </row>
    <row r="63" spans="3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3"/>
      <c r="AD63" s="31" t="s">
        <v>94</v>
      </c>
      <c r="AE63" s="18"/>
      <c r="AF63" s="18"/>
      <c r="AG63" s="18"/>
      <c r="AH63" s="18"/>
    </row>
    <row r="64" spans="3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2"/>
      <c r="AD64" s="31" t="s">
        <v>95</v>
      </c>
      <c r="AE64" s="18"/>
      <c r="AF64" s="18"/>
      <c r="AG64" s="18"/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3"/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2"/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3"/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2"/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3"/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2"/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3"/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2"/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3"/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2"/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3"/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2"/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3"/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2"/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3"/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2"/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3"/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2"/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3"/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2"/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3"/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2"/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3"/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2"/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3"/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2"/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3"/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2"/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3"/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2"/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3"/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2"/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3"/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2"/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3"/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3"/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2"/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3"/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2"/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3"/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2"/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3"/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2"/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3"/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2"/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3"/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2"/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3"/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2"/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3"/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2"/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3"/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2"/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3"/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2"/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K201" s="43"/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K202" s="42"/>
      <c r="AD202" s="31" t="s">
        <v>234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K203" s="43"/>
      <c r="AD203" s="31" t="s">
        <v>235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K204" s="42"/>
      <c r="AD204" s="31" t="s">
        <v>236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K205" s="43"/>
      <c r="AD205" s="31" t="s">
        <v>237</v>
      </c>
      <c r="AE205" s="18"/>
      <c r="AF205" s="18"/>
      <c r="AG205" s="18"/>
      <c r="AH205" s="18"/>
    </row>
    <row r="206" spans="3:34">
      <c r="C206" s="19"/>
      <c r="D206" s="32" t="str">
        <f>IF('Notice Data (Enter Data Here)'!$C206="","",'Notice Data (Enter Data Here)'!$C206*VLOOKUP('Notice Data (Enter Data Here)'!$B206,Doedata,4)*37000000000)</f>
        <v/>
      </c>
      <c r="I206" s="10"/>
      <c r="J206" s="27" t="str">
        <f>IF('Notice Data (Enter Data Here)'!$D206="","",'Notice Data (Enter Data Here)'!$D206/37000000000)</f>
        <v/>
      </c>
      <c r="K206" s="42"/>
      <c r="AD206" s="31" t="s">
        <v>238</v>
      </c>
      <c r="AE206" s="18"/>
      <c r="AF206" s="18"/>
      <c r="AG206" s="18"/>
      <c r="AH206" s="18"/>
    </row>
    <row r="207" spans="3:34">
      <c r="C207" s="19"/>
      <c r="D207" s="32" t="str">
        <f>IF('Notice Data (Enter Data Here)'!$C207="","",'Notice Data (Enter Data Here)'!$C207*VLOOKUP('Notice Data (Enter Data Here)'!$B207,Doedata,4)*37000000000)</f>
        <v/>
      </c>
      <c r="I207" s="10"/>
      <c r="J207" s="27" t="str">
        <f>IF('Notice Data (Enter Data Here)'!$D207="","",'Notice Data (Enter Data Here)'!$D207/37000000000)</f>
        <v/>
      </c>
      <c r="K207" s="43"/>
      <c r="AD207" s="31" t="s">
        <v>239</v>
      </c>
      <c r="AE207" s="18"/>
      <c r="AF207" s="18"/>
      <c r="AG207" s="18"/>
      <c r="AH207" s="18"/>
    </row>
    <row r="208" spans="3:34">
      <c r="C208" s="19"/>
      <c r="D208" s="32" t="str">
        <f>IF('Notice Data (Enter Data Here)'!$C208="","",'Notice Data (Enter Data Here)'!$C208*VLOOKUP('Notice Data (Enter Data Here)'!$B208,Doedata,4)*37000000000)</f>
        <v/>
      </c>
      <c r="I208" s="10"/>
      <c r="J208" s="27" t="str">
        <f>IF('Notice Data (Enter Data Here)'!$D208="","",'Notice Data (Enter Data Here)'!$D208/37000000000)</f>
        <v/>
      </c>
      <c r="K208" s="42"/>
      <c r="AD208" s="31" t="s">
        <v>240</v>
      </c>
      <c r="AE208" s="18"/>
      <c r="AF208" s="18"/>
      <c r="AG208" s="18"/>
      <c r="AH208" s="18"/>
    </row>
    <row r="209" spans="4:34">
      <c r="D209" s="18"/>
      <c r="K209" s="44"/>
      <c r="AD209" s="31" t="s">
        <v>241</v>
      </c>
      <c r="AE209" s="18"/>
      <c r="AF209" s="18"/>
      <c r="AG209" s="18"/>
      <c r="AH209" s="18"/>
    </row>
    <row r="210" spans="4:34">
      <c r="D210" s="18"/>
      <c r="K210" s="44"/>
      <c r="AD210" s="31" t="s">
        <v>242</v>
      </c>
      <c r="AE210" s="18"/>
      <c r="AF210" s="18"/>
      <c r="AG210" s="18"/>
      <c r="AH210" s="18"/>
    </row>
    <row r="211" spans="4:34">
      <c r="D211" s="18"/>
      <c r="K211" s="44"/>
      <c r="AD211" s="31" t="s">
        <v>243</v>
      </c>
      <c r="AE211" s="18"/>
      <c r="AF211" s="18"/>
      <c r="AG211" s="18"/>
      <c r="AH211" s="18"/>
    </row>
    <row r="212" spans="4:34">
      <c r="D212" s="18"/>
      <c r="K212" s="44"/>
      <c r="AD212" s="31" t="s">
        <v>243</v>
      </c>
      <c r="AE212" s="18"/>
      <c r="AF212" s="18"/>
      <c r="AG212" s="18"/>
      <c r="AH212" s="18"/>
    </row>
    <row r="213" spans="4:34">
      <c r="D213" s="18"/>
      <c r="K213" s="44"/>
      <c r="AD213" s="31" t="s">
        <v>246</v>
      </c>
      <c r="AE213" s="18"/>
      <c r="AF213" s="18"/>
      <c r="AG213" s="18"/>
      <c r="AH213" s="18"/>
    </row>
    <row r="214" spans="4:34">
      <c r="D214" s="18"/>
      <c r="K214" s="44"/>
      <c r="AD214" s="31" t="s">
        <v>247</v>
      </c>
      <c r="AE214" s="18"/>
      <c r="AF214" s="18"/>
      <c r="AG214" s="18"/>
      <c r="AH214" s="18"/>
    </row>
    <row r="215" spans="4:34">
      <c r="D215" s="18"/>
      <c r="K215" s="44"/>
      <c r="AD215" s="31" t="s">
        <v>248</v>
      </c>
      <c r="AE215" s="18"/>
      <c r="AF215" s="18"/>
      <c r="AG215" s="18"/>
      <c r="AH215" s="18"/>
    </row>
    <row r="216" spans="4:34">
      <c r="D216" s="18"/>
      <c r="K216" s="44"/>
      <c r="AD216" s="31" t="s">
        <v>249</v>
      </c>
      <c r="AE216" s="18"/>
      <c r="AF216" s="18"/>
      <c r="AG216" s="18"/>
      <c r="AH216" s="18"/>
    </row>
    <row r="217" spans="4:34">
      <c r="D217" s="18"/>
      <c r="K217" s="44"/>
      <c r="AD217" s="31" t="s">
        <v>250</v>
      </c>
      <c r="AE217" s="18"/>
      <c r="AF217" s="18"/>
      <c r="AG217" s="18"/>
      <c r="AH217" s="18"/>
    </row>
    <row r="218" spans="4:34">
      <c r="D218" s="18"/>
      <c r="K218" s="44"/>
      <c r="AD218" s="31" t="s">
        <v>251</v>
      </c>
      <c r="AE218" s="18"/>
      <c r="AF218" s="18"/>
      <c r="AG218" s="18"/>
      <c r="AH218" s="18"/>
    </row>
    <row r="219" spans="4:34">
      <c r="D219" s="18"/>
      <c r="K219" s="44"/>
      <c r="AD219" s="31" t="s">
        <v>252</v>
      </c>
      <c r="AE219" s="18"/>
      <c r="AF219" s="18"/>
      <c r="AG219" s="18"/>
      <c r="AH219" s="18"/>
    </row>
    <row r="220" spans="4:34">
      <c r="D220" s="18"/>
      <c r="K220" s="44"/>
      <c r="AD220" s="31" t="s">
        <v>253</v>
      </c>
      <c r="AE220" s="18"/>
      <c r="AF220" s="18"/>
      <c r="AG220" s="18"/>
      <c r="AH220" s="18"/>
    </row>
    <row r="221" spans="4:34">
      <c r="D221" s="18"/>
      <c r="K221" s="44"/>
      <c r="AD221" s="31" t="s">
        <v>254</v>
      </c>
      <c r="AE221" s="18"/>
      <c r="AF221" s="18"/>
      <c r="AG221" s="18"/>
      <c r="AH221" s="18"/>
    </row>
    <row r="222" spans="4:34">
      <c r="D222" s="18"/>
      <c r="K222" s="44"/>
      <c r="AD222" s="31" t="s">
        <v>255</v>
      </c>
      <c r="AE222" s="18"/>
      <c r="AF222" s="18"/>
      <c r="AG222" s="18"/>
      <c r="AH222" s="18"/>
    </row>
    <row r="223" spans="4:34">
      <c r="D223" s="18"/>
      <c r="K223" s="44"/>
      <c r="AD223" s="31" t="s">
        <v>256</v>
      </c>
      <c r="AE223" s="18"/>
      <c r="AF223" s="18"/>
      <c r="AG223" s="18"/>
      <c r="AH223" s="18"/>
    </row>
    <row r="224" spans="4:34">
      <c r="D224" s="18"/>
      <c r="K224" s="44"/>
      <c r="AD224" s="31" t="s">
        <v>257</v>
      </c>
      <c r="AE224" s="18"/>
      <c r="AF224" s="18"/>
      <c r="AG224" s="18"/>
      <c r="AH224" s="18"/>
    </row>
    <row r="225" spans="4:34">
      <c r="D225" s="18"/>
      <c r="K225" s="44"/>
      <c r="AD225" s="31" t="s">
        <v>258</v>
      </c>
      <c r="AE225" s="18"/>
      <c r="AF225" s="18"/>
      <c r="AG225" s="18"/>
      <c r="AH225" s="18"/>
    </row>
    <row r="226" spans="4:34">
      <c r="D226" s="18"/>
      <c r="K226" s="44"/>
      <c r="AD226" s="31" t="s">
        <v>259</v>
      </c>
      <c r="AE226" s="18"/>
      <c r="AF226" s="18"/>
      <c r="AG226" s="18"/>
      <c r="AH226" s="18"/>
    </row>
    <row r="227" spans="4:34">
      <c r="D227" s="18"/>
      <c r="K227" s="44"/>
      <c r="AD227" s="31" t="s">
        <v>260</v>
      </c>
      <c r="AE227" s="18"/>
      <c r="AF227" s="18"/>
      <c r="AG227" s="18"/>
      <c r="AH227" s="18"/>
    </row>
    <row r="228" spans="4:34">
      <c r="D228" s="18"/>
      <c r="K228" s="44"/>
      <c r="AD228" s="31" t="s">
        <v>261</v>
      </c>
      <c r="AE228" s="18"/>
      <c r="AF228" s="18"/>
      <c r="AG228" s="18"/>
      <c r="AH228" s="18"/>
    </row>
    <row r="229" spans="4:34">
      <c r="D229" s="18"/>
      <c r="K229" s="44"/>
      <c r="AD229" s="31" t="s">
        <v>262</v>
      </c>
      <c r="AE229" s="18"/>
      <c r="AF229" s="18"/>
      <c r="AG229" s="18"/>
      <c r="AH229" s="18"/>
    </row>
    <row r="230" spans="4:34">
      <c r="D230" s="18"/>
      <c r="K230" s="44"/>
      <c r="AD230" s="31" t="s">
        <v>263</v>
      </c>
      <c r="AE230" s="18"/>
      <c r="AF230" s="18"/>
      <c r="AG230" s="18"/>
      <c r="AH230" s="18"/>
    </row>
    <row r="231" spans="4:34">
      <c r="D231" s="18"/>
      <c r="K231" s="44"/>
      <c r="AD231" s="31" t="s">
        <v>264</v>
      </c>
      <c r="AE231" s="18"/>
      <c r="AF231" s="18"/>
      <c r="AG231" s="18"/>
      <c r="AH231" s="18"/>
    </row>
    <row r="232" spans="4:34">
      <c r="D232" s="18"/>
      <c r="K232" s="44"/>
      <c r="AD232" s="31" t="s">
        <v>265</v>
      </c>
      <c r="AE232" s="18"/>
      <c r="AF232" s="18"/>
      <c r="AG232" s="18"/>
      <c r="AH232" s="18"/>
    </row>
    <row r="233" spans="4:34">
      <c r="D233" s="18"/>
      <c r="K233" s="44"/>
      <c r="AD233" s="31" t="s">
        <v>266</v>
      </c>
      <c r="AE233" s="18"/>
      <c r="AF233" s="18"/>
      <c r="AG233" s="18"/>
      <c r="AH233" s="18"/>
    </row>
    <row r="234" spans="4:34">
      <c r="D234" s="18"/>
      <c r="K234" s="44"/>
      <c r="AD234" s="31" t="s">
        <v>267</v>
      </c>
      <c r="AE234" s="18"/>
      <c r="AF234" s="18"/>
      <c r="AG234" s="18"/>
      <c r="AH234" s="18"/>
    </row>
    <row r="235" spans="4:34">
      <c r="D235" s="18"/>
      <c r="K235" s="44"/>
      <c r="AD235" s="31" t="s">
        <v>268</v>
      </c>
      <c r="AE235" s="18"/>
      <c r="AF235" s="18"/>
      <c r="AG235" s="18"/>
      <c r="AH235" s="18"/>
    </row>
    <row r="236" spans="4:34">
      <c r="D236" s="18"/>
      <c r="K236" s="44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D422" s="18"/>
      <c r="AD422" s="31" t="s">
        <v>455</v>
      </c>
      <c r="AE422" s="18"/>
      <c r="AF422" s="18"/>
      <c r="AG422" s="18"/>
      <c r="AH422" s="18"/>
    </row>
    <row r="423" spans="4:34">
      <c r="D423" s="18"/>
      <c r="AD423" s="31" t="s">
        <v>456</v>
      </c>
      <c r="AE423" s="18"/>
      <c r="AF423" s="18"/>
      <c r="AG423" s="18"/>
      <c r="AH423" s="18"/>
    </row>
    <row r="424" spans="4:34">
      <c r="D424" s="18"/>
      <c r="AD424" s="31" t="s">
        <v>457</v>
      </c>
      <c r="AE424" s="18"/>
      <c r="AF424" s="18"/>
      <c r="AG424" s="18"/>
      <c r="AH424" s="18"/>
    </row>
    <row r="425" spans="4:34">
      <c r="D425" s="18"/>
      <c r="AD425" s="31" t="s">
        <v>458</v>
      </c>
      <c r="AE425" s="18"/>
      <c r="AF425" s="18"/>
      <c r="AG425" s="18"/>
      <c r="AH425" s="18"/>
    </row>
    <row r="426" spans="4:34">
      <c r="D426" s="18"/>
      <c r="AD426" s="31" t="s">
        <v>459</v>
      </c>
      <c r="AE426" s="18"/>
      <c r="AF426" s="18"/>
      <c r="AG426" s="18"/>
      <c r="AH426" s="18"/>
    </row>
    <row r="427" spans="4:34">
      <c r="D427" s="18"/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31" t="s">
        <v>849</v>
      </c>
      <c r="AE725" s="18"/>
      <c r="AF725" s="18"/>
      <c r="AG725" s="18"/>
      <c r="AH725" s="18"/>
    </row>
    <row r="726" spans="30:34">
      <c r="AD726" s="31" t="s">
        <v>751</v>
      </c>
      <c r="AE726" s="18"/>
      <c r="AF726" s="18"/>
      <c r="AG726" s="18"/>
      <c r="AH726" s="18"/>
    </row>
    <row r="727" spans="30:34">
      <c r="AD727" s="31" t="s">
        <v>752</v>
      </c>
      <c r="AE727" s="18"/>
      <c r="AF727" s="18"/>
      <c r="AG727" s="18"/>
      <c r="AH727" s="18"/>
    </row>
    <row r="728" spans="30:34">
      <c r="AD728" s="31" t="s">
        <v>753</v>
      </c>
      <c r="AE728" s="18"/>
      <c r="AF728" s="18"/>
      <c r="AG728" s="18"/>
      <c r="AH728" s="18"/>
    </row>
    <row r="729" spans="30:34">
      <c r="AD729" s="31" t="s">
        <v>754</v>
      </c>
      <c r="AE729" s="18"/>
      <c r="AF729" s="18"/>
      <c r="AG729" s="18"/>
      <c r="AH729" s="18"/>
    </row>
    <row r="730" spans="30:34">
      <c r="AD730" s="31" t="s">
        <v>755</v>
      </c>
      <c r="AE730" s="18"/>
      <c r="AF730" s="18"/>
      <c r="AG730" s="18"/>
      <c r="AH730" s="18"/>
    </row>
    <row r="731" spans="30:34">
      <c r="AD731" s="31" t="s">
        <v>756</v>
      </c>
      <c r="AE731" s="18"/>
      <c r="AF731" s="18"/>
      <c r="AG731" s="18"/>
      <c r="AH731" s="18"/>
    </row>
    <row r="732" spans="30:34">
      <c r="AD732" s="31" t="s">
        <v>757</v>
      </c>
      <c r="AE732" s="18"/>
      <c r="AF732" s="18"/>
      <c r="AG732" s="18"/>
      <c r="AH732" s="18"/>
    </row>
    <row r="733" spans="30:34">
      <c r="AD733" s="31" t="s">
        <v>758</v>
      </c>
      <c r="AE733" s="18"/>
      <c r="AF733" s="18"/>
      <c r="AG733" s="18"/>
      <c r="AH733" s="18"/>
    </row>
    <row r="734" spans="30:34">
      <c r="AD734" s="31" t="s">
        <v>759</v>
      </c>
      <c r="AE734" s="18"/>
      <c r="AF734" s="18"/>
      <c r="AG734" s="18"/>
      <c r="AH734" s="18"/>
    </row>
    <row r="735" spans="30:34">
      <c r="AD735" s="31" t="s">
        <v>760</v>
      </c>
      <c r="AE735" s="18"/>
      <c r="AF735" s="18"/>
      <c r="AG735" s="18"/>
      <c r="AH735" s="18"/>
    </row>
    <row r="736" spans="30:34">
      <c r="AD736" s="31" t="s">
        <v>761</v>
      </c>
      <c r="AE736" s="18"/>
      <c r="AF736" s="18"/>
      <c r="AG736" s="18"/>
      <c r="AH736" s="18"/>
    </row>
    <row r="737" spans="30:34">
      <c r="AD737" s="31" t="s">
        <v>762</v>
      </c>
      <c r="AE737" s="18"/>
      <c r="AF737" s="18"/>
      <c r="AG737" s="18"/>
      <c r="AH737" s="18"/>
    </row>
    <row r="738" spans="30:34">
      <c r="AD738" s="31" t="s">
        <v>763</v>
      </c>
      <c r="AE738" s="18"/>
      <c r="AF738" s="18"/>
      <c r="AG738" s="18"/>
      <c r="AH738" s="18"/>
    </row>
    <row r="739" spans="30:34">
      <c r="AD739" s="31" t="s">
        <v>764</v>
      </c>
      <c r="AE739" s="18"/>
      <c r="AF739" s="18"/>
      <c r="AG739" s="18"/>
      <c r="AH739" s="18"/>
    </row>
    <row r="740" spans="30:34">
      <c r="AD740" s="31" t="s">
        <v>765</v>
      </c>
      <c r="AE740" s="18"/>
      <c r="AF740" s="18"/>
      <c r="AG740" s="18"/>
      <c r="AH740" s="18"/>
    </row>
    <row r="741" spans="30:34">
      <c r="AD741" s="31" t="s">
        <v>766</v>
      </c>
      <c r="AE741" s="18"/>
      <c r="AF741" s="18"/>
      <c r="AG741" s="18"/>
      <c r="AH741" s="18"/>
    </row>
    <row r="742" spans="30:34">
      <c r="AD742" s="31" t="s">
        <v>767</v>
      </c>
      <c r="AE742" s="18"/>
      <c r="AF742" s="18"/>
      <c r="AG742" s="18"/>
      <c r="AH742" s="18"/>
    </row>
    <row r="743" spans="30:34">
      <c r="AD743" s="31" t="s">
        <v>768</v>
      </c>
      <c r="AE743" s="18"/>
      <c r="AF743" s="18"/>
      <c r="AG743" s="18"/>
      <c r="AH743" s="18"/>
    </row>
    <row r="744" spans="30:34">
      <c r="AD744" s="31" t="s">
        <v>769</v>
      </c>
      <c r="AE744" s="18"/>
      <c r="AF744" s="18"/>
      <c r="AG744" s="18"/>
      <c r="AH744" s="18"/>
    </row>
    <row r="745" spans="30:34">
      <c r="AD745" s="31" t="s">
        <v>770</v>
      </c>
      <c r="AE745" s="18"/>
      <c r="AF745" s="18"/>
      <c r="AG745" s="18"/>
      <c r="AH745" s="18"/>
    </row>
    <row r="746" spans="30:34">
      <c r="AD746" s="31" t="s">
        <v>771</v>
      </c>
      <c r="AE746" s="18"/>
      <c r="AF746" s="18"/>
      <c r="AG746" s="18"/>
      <c r="AH746" s="18"/>
    </row>
    <row r="747" spans="30:34">
      <c r="AD747" s="31" t="s">
        <v>772</v>
      </c>
      <c r="AE747" s="18"/>
      <c r="AF747" s="18"/>
      <c r="AG747" s="18"/>
      <c r="AH747" s="18"/>
    </row>
    <row r="748" spans="30:34">
      <c r="AD748" s="31" t="s">
        <v>773</v>
      </c>
      <c r="AE748" s="18"/>
      <c r="AF748" s="18"/>
      <c r="AG748" s="18"/>
      <c r="AH748" s="18"/>
    </row>
    <row r="749" spans="30:34">
      <c r="AD749" s="31" t="s">
        <v>774</v>
      </c>
      <c r="AE749" s="18"/>
      <c r="AF749" s="18"/>
      <c r="AG749" s="18"/>
      <c r="AH749" s="18"/>
    </row>
    <row r="750" spans="30:34">
      <c r="AD750" s="31" t="s">
        <v>775</v>
      </c>
      <c r="AE750" s="18"/>
      <c r="AF750" s="18"/>
      <c r="AG750" s="18"/>
      <c r="AH750" s="18"/>
    </row>
    <row r="751" spans="30:34">
      <c r="AD751" s="31" t="s">
        <v>776</v>
      </c>
      <c r="AE751" s="18"/>
      <c r="AF751" s="18"/>
      <c r="AG751" s="18"/>
      <c r="AH751" s="18"/>
    </row>
    <row r="752" spans="30:34">
      <c r="AD752" s="31" t="s">
        <v>777</v>
      </c>
      <c r="AE752" s="18"/>
      <c r="AF752" s="18"/>
      <c r="AG752" s="18"/>
      <c r="AH752" s="18"/>
    </row>
    <row r="753" spans="30:34">
      <c r="AD753" s="31" t="s">
        <v>778</v>
      </c>
      <c r="AE753" s="18"/>
      <c r="AF753" s="18"/>
      <c r="AG753" s="18"/>
      <c r="AH753" s="18"/>
    </row>
    <row r="754" spans="30:34">
      <c r="AD754" s="31" t="s">
        <v>779</v>
      </c>
      <c r="AE754" s="18"/>
      <c r="AF754" s="18"/>
      <c r="AG754" s="18"/>
      <c r="AH754" s="18"/>
    </row>
    <row r="755" spans="30:34">
      <c r="AD755" s="31" t="s">
        <v>780</v>
      </c>
      <c r="AE755" s="18"/>
      <c r="AF755" s="18"/>
      <c r="AG755" s="18"/>
      <c r="AH755" s="18"/>
    </row>
    <row r="756" spans="30:34">
      <c r="AD756" s="31" t="s">
        <v>781</v>
      </c>
      <c r="AE756" s="18"/>
      <c r="AF756" s="18"/>
      <c r="AG756" s="18"/>
      <c r="AH756" s="18"/>
    </row>
    <row r="757" spans="30:34">
      <c r="AD757" s="31" t="s">
        <v>782</v>
      </c>
      <c r="AE757" s="18"/>
      <c r="AF757" s="18"/>
      <c r="AG757" s="18"/>
      <c r="AH757" s="18"/>
    </row>
    <row r="758" spans="30:34">
      <c r="AD758" s="31" t="s">
        <v>783</v>
      </c>
      <c r="AE758" s="18"/>
      <c r="AF758" s="18"/>
      <c r="AG758" s="18"/>
      <c r="AH758" s="18"/>
    </row>
    <row r="759" spans="30:34">
      <c r="AD759" s="31" t="s">
        <v>784</v>
      </c>
      <c r="AE759" s="18"/>
      <c r="AF759" s="18"/>
      <c r="AG759" s="18"/>
      <c r="AH759" s="18"/>
    </row>
    <row r="760" spans="30:34">
      <c r="AD760" s="31" t="s">
        <v>785</v>
      </c>
      <c r="AE760" s="18"/>
      <c r="AF760" s="18"/>
      <c r="AG760" s="18"/>
      <c r="AH760" s="18"/>
    </row>
    <row r="761" spans="30:34">
      <c r="AD761" s="31" t="s">
        <v>786</v>
      </c>
      <c r="AE761" s="18"/>
      <c r="AF761" s="18"/>
      <c r="AG761" s="18"/>
      <c r="AH761" s="18"/>
    </row>
    <row r="762" spans="30:34">
      <c r="AD762" s="31" t="s">
        <v>787</v>
      </c>
      <c r="AE762" s="18"/>
      <c r="AF762" s="18"/>
      <c r="AG762" s="18"/>
      <c r="AH762" s="18"/>
    </row>
    <row r="763" spans="30:34">
      <c r="AD763" s="31" t="s">
        <v>788</v>
      </c>
      <c r="AE763" s="18"/>
      <c r="AF763" s="18"/>
      <c r="AG763" s="18"/>
      <c r="AH763" s="18"/>
    </row>
    <row r="764" spans="30:34">
      <c r="AD764" s="31" t="s">
        <v>789</v>
      </c>
      <c r="AE764" s="18"/>
      <c r="AF764" s="18"/>
      <c r="AG764" s="18"/>
      <c r="AH764" s="18"/>
    </row>
    <row r="765" spans="30:34">
      <c r="AD765" s="31" t="s">
        <v>790</v>
      </c>
      <c r="AE765" s="18"/>
      <c r="AF765" s="18"/>
      <c r="AG765" s="18"/>
      <c r="AH765" s="18"/>
    </row>
    <row r="766" spans="30:34">
      <c r="AD766" s="31" t="s">
        <v>791</v>
      </c>
      <c r="AE766" s="18"/>
      <c r="AF766" s="18"/>
      <c r="AG766" s="18"/>
      <c r="AH766" s="18"/>
    </row>
    <row r="767" spans="30:34">
      <c r="AD767" s="31" t="s">
        <v>792</v>
      </c>
      <c r="AE767" s="18"/>
      <c r="AF767" s="18"/>
      <c r="AG767" s="18"/>
      <c r="AH767" s="18"/>
    </row>
    <row r="768" spans="30:34">
      <c r="AD768" s="31" t="s">
        <v>793</v>
      </c>
      <c r="AE768" s="18"/>
      <c r="AF768" s="18"/>
      <c r="AG768" s="18"/>
      <c r="AH768" s="18"/>
    </row>
    <row r="769" spans="30:34">
      <c r="AD769" s="31" t="s">
        <v>794</v>
      </c>
      <c r="AE769" s="18"/>
      <c r="AF769" s="18"/>
      <c r="AG769" s="18"/>
      <c r="AH769" s="18"/>
    </row>
    <row r="770" spans="30:34">
      <c r="AD770" s="31" t="s">
        <v>795</v>
      </c>
      <c r="AE770" s="18"/>
      <c r="AF770" s="18"/>
      <c r="AG770" s="18"/>
      <c r="AH770" s="18"/>
    </row>
    <row r="771" spans="30:34">
      <c r="AD771" s="31" t="s">
        <v>796</v>
      </c>
      <c r="AE771" s="18"/>
      <c r="AF771" s="18"/>
      <c r="AG771" s="18"/>
      <c r="AH771" s="18"/>
    </row>
    <row r="772" spans="30:34">
      <c r="AD772" s="31" t="s">
        <v>797</v>
      </c>
      <c r="AE772" s="18"/>
      <c r="AF772" s="18"/>
      <c r="AG772" s="18"/>
      <c r="AH772" s="18"/>
    </row>
    <row r="773" spans="30:34">
      <c r="AD773" s="31" t="s">
        <v>798</v>
      </c>
      <c r="AE773" s="18"/>
      <c r="AF773" s="18"/>
      <c r="AG773" s="18"/>
      <c r="AH773" s="18"/>
    </row>
    <row r="774" spans="30:34">
      <c r="AD774" s="31" t="s">
        <v>799</v>
      </c>
      <c r="AE774" s="18"/>
      <c r="AF774" s="18"/>
      <c r="AG774" s="18"/>
      <c r="AH774" s="18"/>
    </row>
    <row r="775" spans="30:34">
      <c r="AD775" s="31" t="s">
        <v>800</v>
      </c>
      <c r="AE775" s="18"/>
      <c r="AF775" s="18"/>
      <c r="AG775" s="18"/>
      <c r="AH775" s="18"/>
    </row>
    <row r="776" spans="30:34">
      <c r="AD776" s="31" t="s">
        <v>801</v>
      </c>
      <c r="AE776" s="18"/>
      <c r="AF776" s="18"/>
      <c r="AG776" s="18"/>
      <c r="AH776" s="18"/>
    </row>
    <row r="777" spans="30:34">
      <c r="AD777" s="31" t="s">
        <v>802</v>
      </c>
      <c r="AE777" s="18"/>
      <c r="AF777" s="18"/>
      <c r="AG777" s="18"/>
      <c r="AH777" s="18"/>
    </row>
    <row r="778" spans="30:34">
      <c r="AD778" s="31" t="s">
        <v>803</v>
      </c>
      <c r="AE778" s="18"/>
      <c r="AF778" s="18"/>
      <c r="AG778" s="18"/>
      <c r="AH778" s="18"/>
    </row>
    <row r="779" spans="30:34">
      <c r="AD779" s="31" t="s">
        <v>804</v>
      </c>
      <c r="AE779" s="18"/>
      <c r="AF779" s="18"/>
      <c r="AG779" s="18"/>
      <c r="AH779" s="18"/>
    </row>
    <row r="780" spans="30:34">
      <c r="AD780" s="31" t="s">
        <v>805</v>
      </c>
      <c r="AE780" s="18"/>
      <c r="AF780" s="18"/>
      <c r="AG780" s="18"/>
      <c r="AH780" s="18"/>
    </row>
    <row r="781" spans="30:34">
      <c r="AD781" s="31" t="s">
        <v>806</v>
      </c>
      <c r="AE781" s="18"/>
      <c r="AF781" s="18"/>
      <c r="AG781" s="18"/>
      <c r="AH781" s="18"/>
    </row>
    <row r="782" spans="30:34">
      <c r="AG782" s="18"/>
    </row>
    <row r="783" spans="30:34">
      <c r="AG783" s="18"/>
    </row>
  </sheetData>
  <sheetProtection sheet="1" objects="1" scenarios="1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9"/>
  <sheetViews>
    <sheetView tabSelected="1" workbookViewId="0">
      <selection activeCell="C6" sqref="C6"/>
    </sheetView>
  </sheetViews>
  <sheetFormatPr defaultColWidth="8.71093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452</v>
      </c>
      <c r="B5" s="20">
        <v>1.6000000000000004E-2</v>
      </c>
      <c r="C5" s="20">
        <v>417360</v>
      </c>
      <c r="D5" s="20">
        <v>1.1280000000000004E-5</v>
      </c>
    </row>
    <row r="6" spans="1:4">
      <c r="A6" s="26" t="s">
        <v>534</v>
      </c>
      <c r="B6" s="20">
        <v>3.0000000000000001E-3</v>
      </c>
      <c r="C6" s="20">
        <v>6904200</v>
      </c>
      <c r="D6" s="20">
        <v>1.8659999999999998E-4</v>
      </c>
    </row>
    <row r="7" spans="1:4">
      <c r="A7" s="26" t="s">
        <v>537</v>
      </c>
      <c r="B7" s="20">
        <v>0.01</v>
      </c>
      <c r="C7" s="20">
        <v>1454100.0000000002</v>
      </c>
      <c r="D7" s="20">
        <v>3.9300000000000007E-5</v>
      </c>
    </row>
    <row r="8" spans="1:4">
      <c r="A8" s="26" t="s">
        <v>842</v>
      </c>
      <c r="B8" s="20"/>
      <c r="C8" s="20">
        <v>0</v>
      </c>
      <c r="D8" s="20">
        <v>0</v>
      </c>
    </row>
    <row r="9" spans="1:4">
      <c r="A9" s="26" t="s">
        <v>843</v>
      </c>
      <c r="B9" s="20">
        <v>2.9000000000000005E-2</v>
      </c>
      <c r="C9" s="20">
        <v>8775660</v>
      </c>
      <c r="D9" s="20">
        <v>2.3718E-4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876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deborah</cp:lastModifiedBy>
  <cp:lastPrinted>2013-04-29T22:40:10Z</cp:lastPrinted>
  <dcterms:created xsi:type="dcterms:W3CDTF">2010-11-12T20:51:00Z</dcterms:created>
  <dcterms:modified xsi:type="dcterms:W3CDTF">2013-12-11T02:37:04Z</dcterms:modified>
</cp:coreProperties>
</file>