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4020" yWindow="256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<sst xmlns="http://schemas.openxmlformats.org/spreadsheetml/2006/main" count="3245" uniqueCount="895">
  <si>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</si>
  <si>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</si>
  <si>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</si>
  <si>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</si>
  <si>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</si>
  <si>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</si>
  <si>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</si>
  <si>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</si>
  <si>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</si>
  <si>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</si>
  <si>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</si>
  <si>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</si>
  <si>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</si>
  <si>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</si>
  <si>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</si>
  <si>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</si>
  <si>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</si>
  <si>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</si>
  <si>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</si>
  <si>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</si>
  <si>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</si>
  <si>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</si>
  <si>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</si>
  <si>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</si>
  <si>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</si>
  <si>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</si>
  <si>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</si>
  <si>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</si>
  <si>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</si>
  <si>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</si>
  <si>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</si>
  <si>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</si>
  <si>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</si>
  <si>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</si>
  <si>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</si>
  <si>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</si>
  <si>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</si>
  <si>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</si>
  <si>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</si>
  <si>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</si>
  <si>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</si>
  <si>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</si>
  <si>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</si>
  <si>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</si>
  <si>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</si>
  <si>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</si>
  <si>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</si>
  <si>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</si>
  <si>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</si>
  <si>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</si>
  <si>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</si>
  <si>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</si>
  <si>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</si>
  <si>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</si>
  <si>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</si>
  <si>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</si>
  <si>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</si>
  <si>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</si>
  <si>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</si>
  <si>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</si>
  <si>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</si>
  <si>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</si>
  <si>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</si>
  <si>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</si>
  <si>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</si>
  <si>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</si>
  <si>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</si>
  <si>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</si>
  <si>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</si>
  <si>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</si>
  <si>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</si>
  <si>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</si>
  <si>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</si>
  <si>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</si>
  <si>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</si>
  <si>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</si>
  <si>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</si>
  <si>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</si>
  <si>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</si>
  <si>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</si>
  <si>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</si>
  <si>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</si>
  <si>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</si>
  <si>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</si>
  <si>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</si>
  <si>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</si>
  <si>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</si>
  <si>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</si>
  <si>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</si>
  <si>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</si>
  <si>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</si>
  <si>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</si>
  <si>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</si>
  <si>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</si>
  <si>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</si>
  <si>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</si>
  <si>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</si>
  <si>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</si>
  <si>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</si>
  <si>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</si>
  <si>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</si>
  <si>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</si>
  <si>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</si>
  <si>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</si>
  <si>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</si>
  <si>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</si>
  <si>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</si>
  <si>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</si>
  <si>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</si>
  <si>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</si>
  <si>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</si>
  <si>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</si>
  <si>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</si>
  <si>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</si>
  <si>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</si>
  <si>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</si>
  <si>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</si>
  <si>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</si>
  <si>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</si>
  <si>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</si>
  <si>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</si>
  <si>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</si>
  <si>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</si>
  <si>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</si>
  <si>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</si>
  <si>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</si>
  <si>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</si>
  <si>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</si>
  <si>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</si>
  <si>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</si>
  <si>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</si>
  <si>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</si>
  <si>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</si>
  <si>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</si>
  <si>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</si>
  <si>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</si>
  <si>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</si>
  <si>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</si>
  <si>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</si>
  <si>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</si>
  <si>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</si>
  <si>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</si>
  <si>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</si>
  <si>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</si>
  <si>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</si>
  <si>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</si>
  <si>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</si>
  <si>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</si>
  <si>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</si>
  <si>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</si>
  <si>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</si>
  <si>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</si>
  <si>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</si>
  <si>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</si>
  <si>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</si>
  <si>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</si>
  <si>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</si>
  <si>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</si>
  <si>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</si>
  <si>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</si>
  <si>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</si>
  <si>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</si>
  <si>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</si>
  <si>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</si>
  <si>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</si>
  <si>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</si>
  <si>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</si>
  <si>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</si>
  <si>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</si>
  <si>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</si>
  <si>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</si>
  <si>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</si>
  <si>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</si>
  <si>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</si>
  <si>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</si>
  <si>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</si>
  <si>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</si>
  <si>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</si>
  <si>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</si>
  <si>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</si>
  <si>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</si>
  <si>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</si>
  <si>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</si>
  <si>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</si>
  <si>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</si>
  <si>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</si>
  <si>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</si>
  <si>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</si>
  <si>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</si>
  <si>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</si>
  <si>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</si>
  <si>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</si>
  <si>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</si>
  <si>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</si>
  <si>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</si>
  <si>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</si>
  <si>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</si>
  <si>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</si>
  <si>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</si>
  <si>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</si>
  <si>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</si>
  <si>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</si>
  <si>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</si>
  <si>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</si>
  <si>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</si>
  <si>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</si>
  <si>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</si>
  <si>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</si>
  <si>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</si>
  <si>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</si>
  <si>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</si>
  <si>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</si>
  <si>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</si>
  <si>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</si>
  <si>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</si>
  <si>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</si>
  <si>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</si>
  <si>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</si>
  <si>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</si>
  <si>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</si>
  <si>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</si>
  <si>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</si>
  <si>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</si>
  <si>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</si>
  <si>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</si>
  <si>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</si>
  <si>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</si>
  <si>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</si>
  <si>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</si>
  <si>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</si>
  <si>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</si>
  <si>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</si>
  <si>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</si>
  <si>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</si>
  <si>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</si>
  <si>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</si>
  <si>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</si>
  <si>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</si>
  <si>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</si>
  <si>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</si>
  <si>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</si>
  <si>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</si>
  <si>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</si>
  <si>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</si>
  <si>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</si>
  <si>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</si>
  <si>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</si>
  <si>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</si>
  <si>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</si>
  <si>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</si>
  <si>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</si>
  <si>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</si>
  <si>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</si>
  <si>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</si>
  <si>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</si>
  <si>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</si>
  <si>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</si>
  <si>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</si>
  <si>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</si>
  <si>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</si>
  <si>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</si>
  <si>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</si>
  <si>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</si>
  <si>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</si>
  <si>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</si>
  <si>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</si>
  <si>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</si>
  <si>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</si>
  <si>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</si>
  <si>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</si>
  <si>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</si>
  <si>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</si>
  <si>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</si>
  <si>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</si>
  <si>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</si>
  <si>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</si>
  <si>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</si>
  <si>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</si>
  <si>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</si>
  <si>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</si>
  <si>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</si>
  <si>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</si>
  <si>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</si>
  <si>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</si>
  <si>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</si>
  <si>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</si>
  <si>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</si>
  <si>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</si>
  <si>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</si>
  <si>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</si>
  <si>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</si>
  <si>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</si>
  <si>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</si>
  <si>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</si>
  <si>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</si>
  <si>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</si>
  <si>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</si>
  <si>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</si>
  <si>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</si>
  <si>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</si>
  <si>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</si>
  <si>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</si>
  <si>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</si>
  <si>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</si>
  <si>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</si>
  <si>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</si>
  <si>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</si>
  <si>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</si>
  <si>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</si>
  <si>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</si>
  <si>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</si>
  <si>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</si>
  <si>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</si>
  <si>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</si>
  <si>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</si>
  <si>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</si>
  <si>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</si>
  <si>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</si>
  <si>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</si>
  <si>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</si>
  <si>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</si>
  <si>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</si>
  <si>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</si>
  <si>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</si>
  <si>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</si>
  <si>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</si>
  <si>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</si>
  <si>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</si>
  <si>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</si>
  <si>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</si>
  <si>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</si>
  <si>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</si>
  <si>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</si>
  <si>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</si>
  <si>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</si>
  <si>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</si>
  <si>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</si>
  <si>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</si>
  <si>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</si>
  <si>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</si>
  <si>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</si>
  <si>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</si>
  <si>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</si>
  <si>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</si>
  <si>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</si>
  <si>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</si>
  <si>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</si>
  <si>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</si>
  <si>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</si>
  <si>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</si>
  <si>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</si>
  <si>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</si>
  <si>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</si>
  <si>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</si>
  <si>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</si>
  <si>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</si>
  <si>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</si>
  <si>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</si>
  <si>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</si>
  <si>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</si>
  <si>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</si>
  <si>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</si>
  <si>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</si>
  <si>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</si>
  <si>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</si>
  <si>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</si>
  <si>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</si>
  <si>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</si>
  <si>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</si>
  <si>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</si>
  <si>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</si>
  <si>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</si>
  <si>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</si>
  <si>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</si>
  <si>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</si>
  <si>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</si>
  <si>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</si>
  <si>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</si>
  <si>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</si>
  <si>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</si>
  <si>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</si>
  <si>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</si>
  <si>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</si>
  <si>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</si>
  <si>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</si>
  <si>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</si>
  <si>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</si>
  <si>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</si>
  <si>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</si>
  <si>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</si>
  <si>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</si>
  <si>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</si>
  <si>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</si>
  <si>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</si>
  <si>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</si>
  <si>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</si>
  <si>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</si>
  <si>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</si>
  <si>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</si>
  <si>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</si>
  <si>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</si>
  <si>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</si>
  <si>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</si>
  <si>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</si>
  <si>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</si>
  <si>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</si>
  <si>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</si>
  <si>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</si>
  <si>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</si>
  <si>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</si>
  <si>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</si>
  <si>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</si>
  <si>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</si>
  <si>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</si>
  <si>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</si>
  <si>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</si>
  <si>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</si>
  <si>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</si>
  <si>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</si>
  <si>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</si>
  <si>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</si>
  <si>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</si>
  <si>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</si>
  <si>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</si>
  <si>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</si>
  <si>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</si>
  <si>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</si>
  <si>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</si>
  <si>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</si>
  <si>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</si>
  <si>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</si>
  <si>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</si>
  <si>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</si>
  <si>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</si>
  <si>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</si>
  <si>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</si>
  <si>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</si>
  <si>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</si>
  <si>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</si>
  <si>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</si>
  <si>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</si>
  <si>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</si>
  <si>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</si>
  <si>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</si>
  <si>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</si>
  <si>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</si>
  <si>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</si>
  <si>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</si>
  <si>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</si>
  <si>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</si>
  <si>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</si>
  <si>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</si>
  <si>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</si>
  <si>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</si>
  <si>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</si>
  <si>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</si>
  <si>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</si>
  <si>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</si>
  <si>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</si>
  <si>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</si>
  <si>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</si>
  <si>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</si>
  <si>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</si>
  <si>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</si>
  <si>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</si>
  <si>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</si>
  <si>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</si>
  <si>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</si>
  <si>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</si>
  <si>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</si>
  <si>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</si>
  <si>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</si>
  <si>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</si>
  <si>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</si>
  <si>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</si>
  <si>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</si>
  <si>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</si>
  <si>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</si>
  <si>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</si>
  <si>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</si>
  <si>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</si>
  <si>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</si>
  <si>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</si>
  <si>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</si>
  <si>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</si>
  <si>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</si>
  <si>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</si>
  <si>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</si>
  <si>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</si>
  <si>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</si>
  <si>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</si>
  <si>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</si>
  <si>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</si>
  <si>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</si>
  <si>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</si>
  <si>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</si>
  <si>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</si>
  <si>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</si>
  <si>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</si>
  <si>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</si>
  <si>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</si>
  <si>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</si>
  <si>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</si>
  <si>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</si>
  <si>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</si>
  <si>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</si>
  <si>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</si>
  <si>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</si>
  <si>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</si>
  <si>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</si>
  <si>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</si>
  <si>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</si>
  <si>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</si>
  <si>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</si>
  <si>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</si>
  <si>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</si>
  <si>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</si>
  <si>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</si>
  <si>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</si>
  <si>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</si>
  <si>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</si>
  <si>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</si>
  <si>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</si>
  <si>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</si>
  <si>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</si>
  <si>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</si>
  <si>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</si>
  <si>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</si>
  <si>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</si>
  <si>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</si>
  <si>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</si>
  <si>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</si>
  <si>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</si>
  <si>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</si>
  <si>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</si>
  <si>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</si>
  <si>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</si>
  <si>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</si>
  <si>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</si>
  <si>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</si>
  <si>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</si>
  <si>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</si>
  <si>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</si>
  <si>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</si>
  <si>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</si>
  <si>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</si>
  <si>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</si>
  <si>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</si>
  <si>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</si>
  <si>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</si>
  <si>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</si>
  <si>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</si>
  <si>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</si>
  <si>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</si>
  <si>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</si>
  <si>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</si>
  <si>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</si>
  <si>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</si>
  <si>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</si>
  <si>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</si>
  <si>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</si>
  <si>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</si>
  <si>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</si>
  <si>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</si>
  <si>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</si>
  <si>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</si>
  <si>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</si>
  <si>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</si>
  <si>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</si>
  <si>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</si>
  <si>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</si>
  <si>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</si>
  <si>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</si>
  <si>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</si>
  <si>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</si>
  <si>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</si>
  <si>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</si>
  <si>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</si>
  <si>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</si>
  <si>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</si>
  <si>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</si>
  <si>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</si>
  <si>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</si>
  <si>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</si>
  <si>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</si>
  <si>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</si>
  <si>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</si>
  <si>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</si>
  <si>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</si>
  <si>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</si>
  <si>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</si>
  <si>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</si>
  <si>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</si>
  <si>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</si>
  <si>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</si>
  <si>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</si>
  <si>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</si>
  <si>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</si>
  <si>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</si>
  <si>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</si>
  <si>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</si>
  <si>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</si>
  <si>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</si>
  <si>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</si>
  <si>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</si>
  <si>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</si>
  <si>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</si>
  <si>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</si>
  <si>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</si>
  <si>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</si>
  <si>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</si>
  <si>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</si>
  <si>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</si>
  <si>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</si>
  <si>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</si>
  <si>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</si>
  <si>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</si>
  <si>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</si>
  <si>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</si>
  <si>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</si>
  <si>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</si>
  <si>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</si>
  <si>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</si>
  <si>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</si>
  <si>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</si>
  <si>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</si>
  <si>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</si>
  <si>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</si>
  <si>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</si>
  <si>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</si>
  <si>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</si>
  <si>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</si>
  <si>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</si>
  <si>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</si>
  <si>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</si>
  <si>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</si>
  <si>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</si>
  <si>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</si>
  <si>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</si>
  <si>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</si>
  <si>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</si>
  <si>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</si>
  <si>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</si>
  <si>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</si>
  <si>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</si>
  <si>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</si>
  <si>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</si>
  <si>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</si>
  <si>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</si>
  <si>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</si>
  <si>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</si>
  <si>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</si>
  <si>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</si>
  <si>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</si>
  <si>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</si>
  <si>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</si>
  <si>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</si>
  <si>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</si>
  <si>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</si>
  <si>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</si>
  <si>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</si>
  <si>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</si>
  <si>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</si>
  <si>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</si>
  <si>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</si>
  <si>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</si>
  <si>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</si>
  <si>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</si>
  <si>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</si>
  <si>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</si>
  <si>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</si>
  <si>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</si>
  <si>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</si>
  <si>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</si>
  <si>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</si>
  <si>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</si>
  <si>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</si>
  <si>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</si>
  <si>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</si>
  <si>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</si>
  <si>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</si>
  <si>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</si>
  <si>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</si>
  <si>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</si>
  <si>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</si>
  <si>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</si>
  <si>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</si>
  <si>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</si>
  <si>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</si>
  <si>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</si>
  <si>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</si>
  <si>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</si>
  <si>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</si>
  <si>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</si>
  <si>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</si>
  <si>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</si>
  <si>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</si>
  <si>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</si>
  <si>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</si>
  <si>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</si>
  <si>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</si>
  <si>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</si>
  <si>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</si>
  <si>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</si>
  <si>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</si>
  <si>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</si>
  <si>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</si>
  <si>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</si>
  <si>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</si>
  <si>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</si>
  <si>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</si>
  <si>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</si>
  <si>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</si>
  <si>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</si>
  <si>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</si>
  <si>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</si>
  <si>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</si>
  <si>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</si>
  <si>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</si>
  <si>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</si>
  <si>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</si>
  <si>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</si>
  <si>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</si>
  <si>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</si>
  <si>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</si>
  <si>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</si>
  <si>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</si>
  <si>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</si>
  <si>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</si>
  <si>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</si>
  <si>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</si>
  <si>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</si>
  <si>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</si>
  <si>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</si>
  <si>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</si>
  <si>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</si>
  <si>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</si>
  <si>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</si>
  <si>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</si>
  <si>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</si>
  <si>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</si>
  <si>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</si>
  <si>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</si>
  <si>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</si>
  <si>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</si>
  <si>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</si>
  <si>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</si>
  <si>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</si>
  <si>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</si>
  <si>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</si>
  <si>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</si>
  <si>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</si>
  <si>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</si>
  <si>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</si>
  <si>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</si>
  <si>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</si>
  <si>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</si>
  <si>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</si>
  <si>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</si>
  <si>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</si>
  <si>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</si>
  <si>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</si>
  <si>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</si>
  <si>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</si>
  <si>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</si>
  <si>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</si>
  <si>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</si>
  <si>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</si>
  <si>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</si>
  <si>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</si>
  <si>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</si>
  <si>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</si>
  <si>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</si>
  <si>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</si>
  <si>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</si>
  <si>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</si>
  <si>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</si>
  <si>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</si>
  <si>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</si>
  <si>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</si>
  <si>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</si>
  <si>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</si>
  <si>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</si>
  <si>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</si>
  <si>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</si>
  <si>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</si>
  <si>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</si>
  <si>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</si>
  <si>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</si>
  <si>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</si>
  <si>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</si>
  <si>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</si>
  <si>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</si>
  <si>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</si>
  <si>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</si>
  <si>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</si>
  <si>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</si>
  <si>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</si>
  <si>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</si>
  <si>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</si>
  <si>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</si>
  <si>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</si>
  <si>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</si>
  <si>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</si>
  <si>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</si>
  <si>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</si>
  <si>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</si>
  <si>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</si>
  <si>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</si>
  <si>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</si>
  <si>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</si>
  <si>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</si>
  <si>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</si>
  <si>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</si>
  <si>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</si>
  <si>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</si>
  <si>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</si>
  <si>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</si>
  <si>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</si>
  <si>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</si>
  <si>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</si>
  <si>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</si>
  <si>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</si>
  <si>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</si>
  <si>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</si>
  <si>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</si>
  <si>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</si>
  <si>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</si>
  <si>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</si>
  <si>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</si>
  <si>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</si>
  <si>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</si>
  <si>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</si>
  <si>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</si>
  <si>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</si>
  <si>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</si>
  <si>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</si>
  <si>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</si>
  <si>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</si>
  <si>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</si>
  <si>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</si>
  <si>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</si>
  <si>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</si>
  <si>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</si>
  <si>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</si>
  <si>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</si>
  <si>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</si>
  <si>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</si>
  <si>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</si>
  <si>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</si>
  <si>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</si>
  <si>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</si>
  <si>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</si>
  <si>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</si>
  <si>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</si>
  <si>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</si>
  <si>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</si>
  <si>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</si>
  <si>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</si>
  <si>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</si>
  <si>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</si>
  <si>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</si>
  <si>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</si>
  <si>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</si>
  <si>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</si>
  <si>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</si>
  <si>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</si>
  <si>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</si>
  <si>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</si>
  <si>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</si>
  <si>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</si>
  <si>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</si>
  <si>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</si>
  <si>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</si>
  <si>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</si>
  <si>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</si>
  <si>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</si>
  <si>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</si>
  <si>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</si>
  <si>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</si>
  <si>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</si>
  <si>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</si>
  <si>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</si>
  <si>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</si>
  <si>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</si>
  <si>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</si>
  <si>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</si>
  <si>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</si>
  <si>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</si>
  <si>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>N/A</t>
  </si>
  <si>
    <t>solid</t>
  </si>
  <si>
    <t>oxide</t>
  </si>
  <si>
    <t>+41216936398</t>
  </si>
  <si>
    <t>29.10.2013</t>
  </si>
  <si>
    <t xml:space="preserve">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</si>
</sst>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H24" sqref="H24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892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893</v>
      </c>
    </row>
    <row r="15" spans="1:4">
      <c r="A15" s="17" t="s">
        <v>41</v>
      </c>
      <c r="B15" s="12" t="s">
        <v>894</v>
      </c>
      <c r="C15" s="9" t="s">
        <v>854</v>
      </c>
      <c r="D15" s="39"/>
    </row>
    <row r="16" spans="1:4">
      <c r="A16" s="17" t="s">
        <v>40</v>
      </c>
      <c r="B16" s="13">
        <v>41610</v>
      </c>
      <c r="C16" s="9" t="s">
        <v>854</v>
      </c>
    </row>
    <row r="17" spans="1:34">
      <c r="A17" s="17" t="s">
        <v>811</v>
      </c>
      <c r="B17" s="13">
        <v>41611</v>
      </c>
      <c r="C17" s="9" t="s">
        <v>853</v>
      </c>
    </row>
    <row r="18" spans="1:34">
      <c r="A18" s="17" t="s">
        <v>42</v>
      </c>
      <c r="B18" s="11" t="s">
        <v>889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1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0.5</v>
      </c>
      <c r="D24" s="30">
        <f>IF(Table5[[#This Row],[Mass (g)]]="","",Table5[[#This Row],[Mass (g)]]*VLOOKUP(Table5[[#This Row],[Nuclide]],Doedata,4)*37000000000)</f>
        <v>6216</v>
      </c>
      <c r="E24" s="10" t="s">
        <v>890</v>
      </c>
      <c r="F24" s="10" t="s">
        <v>891</v>
      </c>
      <c r="G24" s="10">
        <v>30</v>
      </c>
      <c r="H24" s="10" t="s">
        <v>873</v>
      </c>
      <c r="I24" s="10" t="s">
        <v>889</v>
      </c>
      <c r="J24" s="25">
        <f>IF(Table5[[#This Row],[Activity (Bq)]]="","",Table5[[#This Row],[Activity (Bq)]]/37000000000)</f>
        <v>1.68E-7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C25" s="18"/>
      <c r="D25" s="30" t="str">
        <f>IF(Table5[[#This Row],[Mass (g)]]="","",Table5[[#This Row],[Mass (g)]]*VLOOKUP(Table5[[#This Row],[Nuclide]],Doedata,4)*37000000000)</f>
        <v/>
      </c>
      <c r="I25" s="10"/>
      <c r="J25" s="25" t="str">
        <f>IF(Table5[[#This Row],[Activity (Bq)]]="","",Table5[[#This Row],[Activity (Bq)]]/37000000000)</f>
        <v/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C26" s="18"/>
      <c r="D26" s="30" t="str">
        <f>IF(Table5[[#This Row],[Mass (g)]]="","",Table5[[#This Row],[Mass (g)]]*VLOOKUP(Table5[[#This Row],[Nuclide]],Doedata,4)*37000000000)</f>
        <v/>
      </c>
      <c r="I26" s="10"/>
      <c r="J26" s="25" t="str">
        <f>IF(Table5[[#This Row],[Activity (Bq)]]="","",Table5[[#This Row],[Activity (Bq)]]/37000000000)</f>
        <v/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C27" s="18"/>
      <c r="D27" s="30" t="str">
        <f>IF(Table5[[#This Row],[Mass (g)]]="","",Table5[[#This Row],[Mass (g)]]*VLOOKUP(Table5[[#This Row],[Nuclide]],Doedata,4)*37000000000)</f>
        <v/>
      </c>
      <c r="I27" s="10"/>
      <c r="J27" s="25" t="str">
        <f>IF(Table5[[#This Row],[Activity (Bq)]]="","",Table5[[#This Row],[Activity (Bq)]]/37000000000)</f>
        <v/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5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5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5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2013-10-29T13:51:47Z</dcterms:modified>
</cp:coreProperties>
</file>