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600" yWindow="-15" windowWidth="12630" windowHeight="1248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4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<sst xmlns="http://schemas.openxmlformats.org/spreadsheetml/2006/main" count="3336" uniqueCount="917">
  <si>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</si>
  <si>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</si>
  <si>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</si>
  <si>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</si>
  <si>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</si>
  <si>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</si>
  <si>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</si>
  <si>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</si>
  <si>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</si>
  <si>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</si>
  <si>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</si>
  <si>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</si>
  <si>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</si>
  <si>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</si>
  <si>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</si>
  <si>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</si>
  <si>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</si>
  <si>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</si>
  <si>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</si>
  <si>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</si>
  <si>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</si>
  <si>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</si>
  <si>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</si>
  <si>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</si>
  <si>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</si>
  <si>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</si>
  <si>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</si>
  <si>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</si>
  <si>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</si>
  <si>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</si>
  <si>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</si>
  <si>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</si>
  <si>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</si>
  <si>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</si>
  <si>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</si>
  <si>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</si>
  <si>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</si>
  <si>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</si>
  <si>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</si>
  <si>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</si>
  <si>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</si>
  <si>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</si>
  <si>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</si>
  <si>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</si>
  <si>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</si>
  <si>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</si>
  <si>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</si>
  <si>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</si>
  <si>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</si>
  <si>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</si>
  <si>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</si>
  <si>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</si>
  <si>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</si>
  <si>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</si>
  <si>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</si>
  <si>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</si>
  <si>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</si>
  <si>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</si>
  <si>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</si>
  <si>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</si>
  <si>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</si>
  <si>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</si>
  <si>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</si>
  <si>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</si>
  <si>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</si>
  <si>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</si>
  <si>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</si>
  <si>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</si>
  <si>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</si>
  <si>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</si>
  <si>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</si>
  <si>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</si>
  <si>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</si>
  <si>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</si>
  <si>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</si>
  <si>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</si>
  <si>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</si>
  <si>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</si>
  <si>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</si>
  <si>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</si>
  <si>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</si>
  <si>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</si>
  <si>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</si>
  <si>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</si>
  <si>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</si>
  <si>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</si>
  <si>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</si>
  <si>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</si>
  <si>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</si>
  <si>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</si>
  <si>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</si>
  <si>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</si>
  <si>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</si>
  <si>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</si>
  <si>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</si>
  <si>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</si>
  <si>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</si>
  <si>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</si>
  <si>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</si>
  <si>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</si>
  <si>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</si>
  <si>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</si>
  <si>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</si>
  <si>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</si>
  <si>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</si>
  <si>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</si>
  <si>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</si>
  <si>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</si>
  <si>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</si>
  <si>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</si>
  <si>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</si>
  <si>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</si>
  <si>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</si>
  <si>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</si>
  <si>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</si>
  <si>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</si>
  <si>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</si>
  <si>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</si>
  <si>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</si>
  <si>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</si>
  <si>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</si>
  <si>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</si>
  <si>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</si>
  <si>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</si>
  <si>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</si>
  <si>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</si>
  <si>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</si>
  <si>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</si>
  <si>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</si>
  <si>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</si>
  <si>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</si>
  <si>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</si>
  <si>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</si>
  <si>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</si>
  <si>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</si>
  <si>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</si>
  <si>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</si>
  <si>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</si>
  <si>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</si>
  <si>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</si>
  <si>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</si>
  <si>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</si>
  <si>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</si>
  <si>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</si>
  <si>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</si>
  <si>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</si>
  <si>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</si>
  <si>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</si>
  <si>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</si>
  <si>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</si>
  <si>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</si>
  <si>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</si>
  <si>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</si>
  <si>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</si>
  <si>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</si>
  <si>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</si>
  <si>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</si>
  <si>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</si>
  <si>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</si>
  <si>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</si>
  <si>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</si>
  <si>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</si>
  <si>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</si>
  <si>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</si>
  <si>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</si>
  <si>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</si>
  <si>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</si>
  <si>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</si>
  <si>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</si>
  <si>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</si>
  <si>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</si>
  <si>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</si>
  <si>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</si>
  <si>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</si>
  <si>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</si>
  <si>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</si>
  <si>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</si>
  <si>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</si>
  <si>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</si>
  <si>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</si>
  <si>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</si>
  <si>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</si>
  <si>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</si>
  <si>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</si>
  <si>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</si>
  <si>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</si>
  <si>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</si>
  <si>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</si>
  <si>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</si>
  <si>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</si>
  <si>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</si>
  <si>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</si>
  <si>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</si>
  <si>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</si>
  <si>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</si>
  <si>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</si>
  <si>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</si>
  <si>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</si>
  <si>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</si>
  <si>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</si>
  <si>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</si>
  <si>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</si>
  <si>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</si>
  <si>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</si>
  <si>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</si>
  <si>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</si>
  <si>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</si>
  <si>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</si>
  <si>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</si>
  <si>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</si>
  <si>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</si>
  <si>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</si>
  <si>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</si>
  <si>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</si>
  <si>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</si>
  <si>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</si>
  <si>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</si>
  <si>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</si>
  <si>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</si>
  <si>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</si>
  <si>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</si>
  <si>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</si>
  <si>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</si>
  <si>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</si>
  <si>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</si>
  <si>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</si>
  <si>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</si>
  <si>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</si>
  <si>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</si>
  <si>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</si>
  <si>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</si>
  <si>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</si>
  <si>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</si>
  <si>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</si>
  <si>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</si>
  <si>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</si>
  <si>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</si>
  <si>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</si>
  <si>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</si>
  <si>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</si>
  <si>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</si>
  <si>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</si>
  <si>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</si>
  <si>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</si>
  <si>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</si>
  <si>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</si>
  <si>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</si>
  <si>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</si>
  <si>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</si>
  <si>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</si>
  <si>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</si>
  <si>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</si>
  <si>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</si>
  <si>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</si>
  <si>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</si>
  <si>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</si>
  <si>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</si>
  <si>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</si>
  <si>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</si>
  <si>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</si>
  <si>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</si>
  <si>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</si>
  <si>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</si>
  <si>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</si>
  <si>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</si>
  <si>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</si>
  <si>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</si>
  <si>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</si>
  <si>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</si>
  <si>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</si>
  <si>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</si>
  <si>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</si>
  <si>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</si>
  <si>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</si>
  <si>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</si>
  <si>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</si>
  <si>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</si>
  <si>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</si>
  <si>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</si>
  <si>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</si>
  <si>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</si>
  <si>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</si>
  <si>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</si>
  <si>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</si>
  <si>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</si>
  <si>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</si>
  <si>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</si>
  <si>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</si>
  <si>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</si>
  <si>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</si>
  <si>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</si>
  <si>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</si>
  <si>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</si>
  <si>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</si>
  <si>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</si>
  <si>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</si>
  <si>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</si>
  <si>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</si>
  <si>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</si>
  <si>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</si>
  <si>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</si>
  <si>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</si>
  <si>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</si>
  <si>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</si>
  <si>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</si>
  <si>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</si>
  <si>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</si>
  <si>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</si>
  <si>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</si>
  <si>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</si>
  <si>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</si>
  <si>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</si>
  <si>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</si>
  <si>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</si>
  <si>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</si>
  <si>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</si>
  <si>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</si>
  <si>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</si>
  <si>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</si>
  <si>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</si>
  <si>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</si>
  <si>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</si>
  <si>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</si>
  <si>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</si>
  <si>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</si>
  <si>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</si>
  <si>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</si>
  <si>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</si>
  <si>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</si>
  <si>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</si>
  <si>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</si>
  <si>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</si>
  <si>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</si>
  <si>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</si>
  <si>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</si>
  <si>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</si>
  <si>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</si>
  <si>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</si>
  <si>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</si>
  <si>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</si>
  <si>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</si>
  <si>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</si>
  <si>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</si>
  <si>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</si>
  <si>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</si>
  <si>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</si>
  <si>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</si>
  <si>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</si>
  <si>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</si>
  <si>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</si>
  <si>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</si>
  <si>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</si>
  <si>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</si>
  <si>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</si>
  <si>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</si>
  <si>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</si>
  <si>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</si>
  <si>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</si>
  <si>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</si>
  <si>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</si>
  <si>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</si>
  <si>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</si>
  <si>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</si>
  <si>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</si>
  <si>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</si>
  <si>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</si>
  <si>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</si>
  <si>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</si>
  <si>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</si>
  <si>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</si>
  <si>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</si>
  <si>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</si>
  <si>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</si>
  <si>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</si>
  <si>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</si>
  <si>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</si>
  <si>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</si>
  <si>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</si>
  <si>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</si>
  <si>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</si>
  <si>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</si>
  <si>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</si>
  <si>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</si>
  <si>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</si>
  <si>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</si>
  <si>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</si>
  <si>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</si>
  <si>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</si>
  <si>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</si>
  <si>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</si>
  <si>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</si>
  <si>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</si>
  <si>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</si>
  <si>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</si>
  <si>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</si>
  <si>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</si>
  <si>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</si>
  <si>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</si>
  <si>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</si>
  <si>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</si>
  <si>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</si>
  <si>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</si>
  <si>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</si>
  <si>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</si>
  <si>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</si>
  <si>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</si>
  <si>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</si>
  <si>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</si>
  <si>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</si>
  <si>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</si>
  <si>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</si>
  <si>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</si>
  <si>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</si>
  <si>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</si>
  <si>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</si>
  <si>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</si>
  <si>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</si>
  <si>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</si>
  <si>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</si>
  <si>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</si>
  <si>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</si>
  <si>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</si>
  <si>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</si>
  <si>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</si>
  <si>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</si>
  <si>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</si>
  <si>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</si>
  <si>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</si>
  <si>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</si>
  <si>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</si>
  <si>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</si>
  <si>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</si>
  <si>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</si>
  <si>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</si>
  <si>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</si>
  <si>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</si>
  <si>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</si>
  <si>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</si>
  <si>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</si>
  <si>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</si>
  <si>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</si>
  <si>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</si>
  <si>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</si>
  <si>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</si>
  <si>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</si>
  <si>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</si>
  <si>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</si>
  <si>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</si>
  <si>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</si>
  <si>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</si>
  <si>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</si>
  <si>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</si>
  <si>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</si>
  <si>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</si>
  <si>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</si>
  <si>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</si>
  <si>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</si>
  <si>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</si>
  <si>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</si>
  <si>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</si>
  <si>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</si>
  <si>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</si>
  <si>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</si>
  <si>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</si>
  <si>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</si>
  <si>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</si>
  <si>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</si>
  <si>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</si>
  <si>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</si>
  <si>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</si>
  <si>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</si>
  <si>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</si>
  <si>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</si>
  <si>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</si>
  <si>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</si>
  <si>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</si>
  <si>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</si>
  <si>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</si>
  <si>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</si>
  <si>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</si>
  <si>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</si>
  <si>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</si>
  <si>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</si>
  <si>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</si>
  <si>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</si>
  <si>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</si>
  <si>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</si>
  <si>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</si>
  <si>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</si>
  <si>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</si>
  <si>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</si>
  <si>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</si>
  <si>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</si>
  <si>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</si>
  <si>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</si>
  <si>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</si>
  <si>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</si>
  <si>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</si>
  <si>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</si>
  <si>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</si>
  <si>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</si>
  <si>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</si>
  <si>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</si>
  <si>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</si>
  <si>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</si>
  <si>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</si>
  <si>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</si>
  <si>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</si>
  <si>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</si>
  <si>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</si>
  <si>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</si>
  <si>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</si>
  <si>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</si>
  <si>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</si>
  <si>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</si>
  <si>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</si>
  <si>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</si>
  <si>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</si>
  <si>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</si>
  <si>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</si>
  <si>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</si>
  <si>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</si>
  <si>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</si>
  <si>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</si>
  <si>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</si>
  <si>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</si>
  <si>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</si>
  <si>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</si>
  <si>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</si>
  <si>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</si>
  <si>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</si>
  <si>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</si>
  <si>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</si>
  <si>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</si>
  <si>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</si>
  <si>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</si>
  <si>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</si>
  <si>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</si>
  <si>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</si>
  <si>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</si>
  <si>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</si>
  <si>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</si>
  <si>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</si>
  <si>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</si>
  <si>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</si>
  <si>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</si>
  <si>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</si>
  <si>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</si>
  <si>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</si>
  <si>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</si>
  <si>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</si>
  <si>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</si>
  <si>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</si>
  <si>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</si>
  <si>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</si>
  <si>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</si>
  <si>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</si>
  <si>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</si>
  <si>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</si>
  <si>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</si>
  <si>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</si>
  <si>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</si>
  <si>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</si>
  <si>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</si>
  <si>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</si>
  <si>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</si>
  <si>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</si>
  <si>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</si>
  <si>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</si>
  <si>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</si>
  <si>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</si>
  <si>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</si>
  <si>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</si>
  <si>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</si>
  <si>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</si>
  <si>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</si>
  <si>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</si>
  <si>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</si>
  <si>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</si>
  <si>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</si>
  <si>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</si>
  <si>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</si>
  <si>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</si>
  <si>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</si>
  <si>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</si>
  <si>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</si>
  <si>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</si>
  <si>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</si>
  <si>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</si>
  <si>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</si>
  <si>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</si>
  <si>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</si>
  <si>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</si>
  <si>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</si>
  <si>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</si>
  <si>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</si>
  <si>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</si>
  <si>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</si>
  <si>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</si>
  <si>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</si>
  <si>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</si>
  <si>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</si>
  <si>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</si>
  <si>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</si>
  <si>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</si>
  <si>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</si>
  <si>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</si>
  <si>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</si>
  <si>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</si>
  <si>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</si>
  <si>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</si>
  <si>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</si>
  <si>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</si>
  <si>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</si>
  <si>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</si>
  <si>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</si>
  <si>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</si>
  <si>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</si>
  <si>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</si>
  <si>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</si>
  <si>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</si>
  <si>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</si>
  <si>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</si>
  <si>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</si>
  <si>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</si>
  <si>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</si>
  <si>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</si>
  <si>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</si>
  <si>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</si>
  <si>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</si>
  <si>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</si>
  <si>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</si>
  <si>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</si>
  <si>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</si>
  <si>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</si>
  <si>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</si>
  <si>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</si>
  <si>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</si>
  <si>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</si>
  <si>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</si>
  <si>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</si>
  <si>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</si>
  <si>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</si>
  <si>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</si>
  <si>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</si>
  <si>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</si>
  <si>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</si>
  <si>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</si>
  <si>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</si>
  <si>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</si>
  <si>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</si>
  <si>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</si>
  <si>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</si>
  <si>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</si>
  <si>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</si>
  <si>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</si>
  <si>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</si>
  <si>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</si>
  <si>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</si>
  <si>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</si>
  <si>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</si>
  <si>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</si>
  <si>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</si>
  <si>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</si>
  <si>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</si>
  <si>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</si>
  <si>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</si>
  <si>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</si>
  <si>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</si>
  <si>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</si>
  <si>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</si>
  <si>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</si>
  <si>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</si>
  <si>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</si>
  <si>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</si>
  <si>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</si>
  <si>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</si>
  <si>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</si>
  <si>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</si>
  <si>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</si>
  <si>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</si>
  <si>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</si>
  <si>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</si>
  <si>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</si>
  <si>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</si>
  <si>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</si>
  <si>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</si>
  <si>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</si>
  <si>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</si>
  <si>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</si>
  <si>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</si>
  <si>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</si>
  <si>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</si>
  <si>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</si>
  <si>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</si>
  <si>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</si>
  <si>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</si>
  <si>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</si>
  <si>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</si>
  <si>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</si>
  <si>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</si>
  <si>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</si>
  <si>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</si>
  <si>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</si>
  <si>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</si>
  <si>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</si>
  <si>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</si>
  <si>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</si>
  <si>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</si>
  <si>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</si>
  <si>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</si>
  <si>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</si>
  <si>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</si>
  <si>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</si>
  <si>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</si>
  <si>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</si>
  <si>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</si>
  <si>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</si>
  <si>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</si>
  <si>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</si>
  <si>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</si>
  <si>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</si>
  <si>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</si>
  <si>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</si>
  <si>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</si>
  <si>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</si>
  <si>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</si>
  <si>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</si>
  <si>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</si>
  <si>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</si>
  <si>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</si>
  <si>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</si>
  <si>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</si>
  <si>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</si>
  <si>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</si>
  <si>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</si>
  <si>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</si>
  <si>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</si>
  <si>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</si>
  <si>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</si>
  <si>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</si>
  <si>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</si>
  <si>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</si>
  <si>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</si>
  <si>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</si>
  <si>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</si>
  <si>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</si>
  <si>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</si>
  <si>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</si>
  <si>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</si>
  <si>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</si>
  <si>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</si>
  <si>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</si>
  <si>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</si>
  <si>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</si>
  <si>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</si>
  <si>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</si>
  <si>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</si>
  <si>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</si>
  <si>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</si>
  <si>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</si>
  <si>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</si>
  <si>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</si>
  <si>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</si>
  <si>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</si>
  <si>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</si>
  <si>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</si>
  <si>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</si>
  <si>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</si>
  <si>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</si>
  <si>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</si>
  <si>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</si>
  <si>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</si>
  <si>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</si>
  <si>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</si>
  <si>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</si>
  <si>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</si>
  <si>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</si>
  <si>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</si>
  <si>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</si>
  <si>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</si>
  <si>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</si>
  <si>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</si>
  <si>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</si>
  <si>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</si>
  <si>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</si>
  <si>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</si>
  <si>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</si>
  <si>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</si>
  <si>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</si>
  <si>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</si>
  <si>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</si>
  <si>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</si>
  <si>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</si>
  <si>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</si>
  <si>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</si>
  <si>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</si>
  <si>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</si>
  <si>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</si>
  <si>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</si>
  <si>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</si>
  <si>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</si>
  <si>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</si>
  <si>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</si>
  <si>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</si>
  <si>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</si>
  <si>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</si>
  <si>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</si>
  <si>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</si>
  <si>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</si>
  <si>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</si>
  <si>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</si>
  <si>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</si>
  <si>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</si>
  <si>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</si>
  <si>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</si>
  <si>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</si>
  <si>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</si>
  <si>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</si>
  <si>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</si>
  <si>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</si>
  <si>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</si>
  <si>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</si>
  <si>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</si>
  <si>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</si>
  <si>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</si>
  <si>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</si>
  <si>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</si>
  <si>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</si>
  <si>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</si>
  <si>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</si>
  <si>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</si>
  <si>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</si>
  <si>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</si>
  <si>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</si>
  <si>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</si>
  <si>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</si>
  <si>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</si>
  <si>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</si>
  <si>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</si>
  <si>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</si>
  <si>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</si>
  <si>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</si>
  <si>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</si>
  <si>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</si>
  <si>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</si>
  <si>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</si>
  <si>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</si>
  <si>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</si>
  <si>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</si>
  <si>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</si>
  <si>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</si>
  <si>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</si>
  <si>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</si>
  <si>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</si>
  <si>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</si>
  <si>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</si>
  <si>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</si>
  <si>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</si>
  <si>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</si>
  <si>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</si>
  <si>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</si>
  <si>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</si>
  <si>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</si>
  <si>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</si>
  <si>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</si>
  <si>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</si>
  <si>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</si>
  <si>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</si>
  <si>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</si>
  <si>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</si>
  <si>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</si>
  <si>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</si>
  <si>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</si>
  <si>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</si>
  <si>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</si>
  <si>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</si>
  <si>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</si>
  <si>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</si>
  <si>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</si>
  <si>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</si>
  <si>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</si>
  <si>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</si>
  <si>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</si>
  <si>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</si>
  <si>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</si>
  <si>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</si>
  <si>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</si>
  <si>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11-2</t>
  </si>
  <si>
    <t>N/A</t>
  </si>
  <si>
    <t>Ship rad samples back to:</t>
  </si>
  <si>
    <t>1 Cyclotron Road, MS 75R0123</t>
  </si>
  <si>
    <t>Berkeley, CA 94720</t>
  </si>
  <si>
    <t>tel: (510) 486-4043</t>
  </si>
  <si>
    <t>fax: (510) 486-6939</t>
  </si>
  <si>
    <t>GTSC 0123</t>
  </si>
  <si>
    <t>A</t>
  </si>
  <si>
    <t>B</t>
  </si>
  <si>
    <t>C</t>
  </si>
  <si>
    <t>D</t>
  </si>
  <si>
    <t>E</t>
  </si>
  <si>
    <t>currently unknown</t>
  </si>
  <si>
    <t>LBNL Container ID</t>
  </si>
  <si>
    <t>Sample</t>
  </si>
  <si>
    <t>PuO2 ref</t>
  </si>
  <si>
    <t>mineral sample</t>
  </si>
  <si>
    <t>Bill Rowley</t>
  </si>
  <si>
    <t>3893*</t>
  </si>
  <si>
    <t>04/01/2013</t>
  </si>
  <si>
    <t>GTSC 0173</t>
  </si>
  <si>
    <t>F</t>
  </si>
  <si>
    <t>G</t>
  </si>
  <si>
    <t>NpO2 ref</t>
  </si>
  <si>
    <t>carbon sample</t>
  </si>
  <si>
    <t>H</t>
  </si>
  <si>
    <t>I</t>
  </si>
  <si>
    <t>J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</si>
</sst>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365.76428657407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Np-237"/>
        <s v="Pu-242"/>
        <s v="Pu-239"/>
        <m/>
        <s v="I-125" u="1"/>
        <s v="U-235" u="1"/>
        <s v="Co-60" u="1"/>
        <s v="Ac-228" u="1"/>
        <s v="Sr-90" u="1"/>
        <s v="Pu-240" u="1"/>
        <s v="Cs-137" u="1"/>
        <s v="Pu-241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26085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7.0500000000000003E-7" maxValue="3.9300000000000007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73"/>
    <x v="0"/>
    <n v="0.01"/>
    <n v="260850"/>
    <s v="Powder"/>
    <s v="Oxide"/>
    <n v="30"/>
    <s v="1a"/>
    <s v="currently unknown"/>
    <n v="7.0500000000000003E-6"/>
  </r>
  <r>
    <s v="A"/>
    <x v="0"/>
    <n v="1E-3"/>
    <n v="26085"/>
    <s v="Slurry/Paste"/>
    <s v="Elemental"/>
    <n v="30"/>
    <s v="1g"/>
    <s v="currently unknown"/>
    <n v="7.0500000000000003E-7"/>
  </r>
  <r>
    <s v="B"/>
    <x v="0"/>
    <n v="1E-3"/>
    <n v="26085"/>
    <s v="Slurry/Paste"/>
    <s v="Elemental"/>
    <n v="30"/>
    <s v="1g"/>
    <s v="currently unknown"/>
    <n v="7.0500000000000003E-7"/>
  </r>
  <r>
    <s v="C"/>
    <x v="0"/>
    <n v="1E-3"/>
    <n v="26085"/>
    <s v="Slurry/Paste"/>
    <s v="Elemental"/>
    <n v="30"/>
    <s v="1g"/>
    <s v="currently unknown"/>
    <n v="7.0500000000000003E-7"/>
  </r>
  <r>
    <s v="D"/>
    <x v="0"/>
    <n v="1E-3"/>
    <n v="26085"/>
    <s v="Slurry/Paste"/>
    <s v="Elemental"/>
    <n v="30"/>
    <s v="1g"/>
    <s v="currently unknown"/>
    <n v="7.0500000000000003E-7"/>
  </r>
  <r>
    <s v="E"/>
    <x v="0"/>
    <n v="1E-3"/>
    <n v="26085"/>
    <s v="Slurry/Paste"/>
    <s v="Elemental"/>
    <n v="30"/>
    <s v="1g"/>
    <s v="currently unknown"/>
    <n v="7.0500000000000003E-7"/>
  </r>
  <r>
    <s v="F"/>
    <x v="0"/>
    <n v="1E-3"/>
    <n v="26085"/>
    <s v="Slurry/Paste"/>
    <s v="Elemental"/>
    <n v="30"/>
    <s v="1g"/>
    <s v="currently unknown"/>
    <n v="7.0500000000000003E-7"/>
  </r>
  <r>
    <s v="G"/>
    <x v="0"/>
    <n v="1E-3"/>
    <n v="26085"/>
    <s v="Slurry/Paste"/>
    <s v="Elemental"/>
    <n v="30"/>
    <s v="1g"/>
    <s v="currently unknown"/>
    <n v="7.0500000000000003E-7"/>
  </r>
  <r>
    <s v="GTSC 0123"/>
    <x v="1"/>
    <n v="0.01"/>
    <n v="1454100.0000000002"/>
    <s v="Powder"/>
    <s v="Oxide"/>
    <n v="30"/>
    <s v="1a"/>
    <s v="currently unknown"/>
    <n v="3.9300000000000007E-5"/>
  </r>
  <r>
    <s v="H"/>
    <x v="2"/>
    <n v="5.0000000000000001E-4"/>
    <n v="1150700"/>
    <s v="Slurry/Paste"/>
    <s v="Elemental"/>
    <n v="30"/>
    <s v="1g"/>
    <s v="currently unknown"/>
    <n v="3.1099999999999997E-5"/>
  </r>
  <r>
    <s v="I"/>
    <x v="2"/>
    <n v="5.0000000000000001E-4"/>
    <n v="1150700"/>
    <s v="Slurry/Paste"/>
    <s v="Elemental"/>
    <n v="30"/>
    <s v="1g"/>
    <s v="currently unknown"/>
    <n v="3.1099999999999997E-5"/>
  </r>
  <r>
    <s v="J"/>
    <x v="2"/>
    <n v="5.0000000000000001E-4"/>
    <n v="1150700"/>
    <s v="Slurry/Paste"/>
    <s v="Elemental"/>
    <n v="30"/>
    <s v="1g"/>
    <s v="currently unknown"/>
    <n v="3.1099999999999997E-5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0">
    <pivotField showAll="0"/>
    <pivotField axis="axisRow" showAll="0">
      <items count="24">
        <item m="1" x="21"/>
        <item m="1" x="22"/>
        <item m="1" x="18"/>
        <item m="1" x="20"/>
        <item m="1" x="6"/>
        <item m="1" x="10"/>
        <item m="1" x="16"/>
        <item m="1" x="17"/>
        <item m="1" x="4"/>
        <item m="1" x="14"/>
        <item x="0"/>
        <item m="1" x="19"/>
        <item x="2"/>
        <item m="1" x="9"/>
        <item m="1" x="11"/>
        <item x="1"/>
        <item m="1" x="8"/>
        <item m="1" x="12"/>
        <item m="1" x="13"/>
        <item m="1" x="5"/>
        <item m="1" x="15"/>
        <item x="3"/>
        <item m="1" x="7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5">
    <i>
      <x v="10"/>
    </i>
    <i>
      <x v="12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75" zoomScaleNormal="75" workbookViewId="0">
      <pane ySplit="23" topLeftCell="A24" activePane="bottomLeft" state="frozenSplit"/>
      <selection activeCell="C5" sqref="C5"/>
      <selection pane="bottomLeft" activeCell="B20" sqref="B2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  <c r="D5" s="9" t="s">
        <v>890</v>
      </c>
    </row>
    <row r="6" spans="1:4">
      <c r="A6" s="17" t="s">
        <v>11</v>
      </c>
      <c r="B6" s="11"/>
      <c r="D6" s="9" t="s">
        <v>906</v>
      </c>
    </row>
    <row r="7" spans="1:4">
      <c r="A7" s="17" t="s">
        <v>879</v>
      </c>
      <c r="B7" s="11" t="s">
        <v>884</v>
      </c>
      <c r="D7" s="9" t="s">
        <v>882</v>
      </c>
    </row>
    <row r="8" spans="1:4">
      <c r="A8" s="17" t="s">
        <v>13</v>
      </c>
      <c r="B8" s="11" t="s">
        <v>885</v>
      </c>
      <c r="D8" s="9" t="s">
        <v>891</v>
      </c>
    </row>
    <row r="9" spans="1:4">
      <c r="A9" s="17" t="s">
        <v>14</v>
      </c>
      <c r="B9" s="11" t="s">
        <v>25</v>
      </c>
      <c r="D9" s="9" t="s">
        <v>892</v>
      </c>
    </row>
    <row r="10" spans="1:4">
      <c r="A10" s="17" t="s">
        <v>15</v>
      </c>
      <c r="B10" s="11">
        <v>94720</v>
      </c>
      <c r="D10" s="9" t="s">
        <v>893</v>
      </c>
    </row>
    <row r="11" spans="1:4">
      <c r="A11" s="17" t="s">
        <v>809</v>
      </c>
      <c r="B11" s="11" t="s">
        <v>886</v>
      </c>
      <c r="D11" s="9" t="s">
        <v>894</v>
      </c>
    </row>
    <row r="12" spans="1:4">
      <c r="A12" s="17" t="s">
        <v>26</v>
      </c>
      <c r="B12" s="22" t="s">
        <v>887</v>
      </c>
    </row>
    <row r="13" spans="1:4">
      <c r="A13" s="17" t="s">
        <v>839</v>
      </c>
      <c r="B13" s="12" t="s">
        <v>907</v>
      </c>
    </row>
    <row r="14" spans="1:4">
      <c r="A14" s="17" t="s">
        <v>16</v>
      </c>
      <c r="B14" s="39" t="s">
        <v>908</v>
      </c>
    </row>
    <row r="15" spans="1:4">
      <c r="A15" s="17" t="s">
        <v>41</v>
      </c>
      <c r="B15" s="40" t="s">
        <v>888</v>
      </c>
      <c r="C15" s="9" t="s">
        <v>854</v>
      </c>
    </row>
    <row r="16" spans="1:4">
      <c r="A16" s="17" t="s">
        <v>40</v>
      </c>
      <c r="B16" s="13">
        <v>41395</v>
      </c>
      <c r="C16" s="9" t="s">
        <v>854</v>
      </c>
    </row>
    <row r="17" spans="1:34">
      <c r="A17" s="17" t="s">
        <v>811</v>
      </c>
      <c r="B17" s="40">
        <v>41396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L23" s="9" t="s">
        <v>902</v>
      </c>
      <c r="M23" s="9" t="s">
        <v>903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909</v>
      </c>
      <c r="B24" s="9" t="s">
        <v>452</v>
      </c>
      <c r="C24" s="18">
        <v>0.01</v>
      </c>
      <c r="D24" s="30">
        <f>IF(Table5[[#This Row],[Mass (g)]]="","",Table5[[#This Row],[Mass (g)]]*VLOOKUP(Table5[[#This Row],[Nuclide]],Doedata,4)*37000000000)</f>
        <v>260850</v>
      </c>
      <c r="E24" s="10" t="s">
        <v>817</v>
      </c>
      <c r="F24" s="10" t="s">
        <v>31</v>
      </c>
      <c r="G24" s="10">
        <v>30</v>
      </c>
      <c r="H24" s="10" t="s">
        <v>826</v>
      </c>
      <c r="I24" s="10" t="s">
        <v>901</v>
      </c>
      <c r="J24" s="26">
        <f>IF(Table5[[#This Row],[Activity (Bq)]]="","",Table5[[#This Row],[Activity (Bq)]]/37000000000)</f>
        <v>7.0500000000000003E-6</v>
      </c>
      <c r="L24" s="9">
        <v>10752</v>
      </c>
      <c r="M24" s="9" t="s">
        <v>912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896</v>
      </c>
      <c r="B25" s="9" t="s">
        <v>452</v>
      </c>
      <c r="C25" s="18">
        <v>1E-3</v>
      </c>
      <c r="D25" s="30">
        <f>IF(Table5[[#This Row],[Mass (g)]]="","",Table5[[#This Row],[Mass (g)]]*VLOOKUP(Table5[[#This Row],[Nuclide]],Doedata,4)*37000000000)</f>
        <v>26085</v>
      </c>
      <c r="E25" s="10" t="s">
        <v>820</v>
      </c>
      <c r="F25" s="10" t="s">
        <v>822</v>
      </c>
      <c r="G25" s="10">
        <v>30</v>
      </c>
      <c r="H25" s="10" t="s">
        <v>850</v>
      </c>
      <c r="I25" s="10" t="s">
        <v>901</v>
      </c>
      <c r="J25" s="26">
        <f>IF(Table5[[#This Row],[Activity (Bq)]]="","",Table5[[#This Row],[Activity (Bq)]]/37000000000)</f>
        <v>7.0500000000000003E-7</v>
      </c>
      <c r="M25" s="9" t="s">
        <v>905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897</v>
      </c>
      <c r="B26" s="9" t="s">
        <v>452</v>
      </c>
      <c r="C26" s="18">
        <v>1E-3</v>
      </c>
      <c r="D26" s="30">
        <f>IF(Table5[[#This Row],[Mass (g)]]="","",Table5[[#This Row],[Mass (g)]]*VLOOKUP(Table5[[#This Row],[Nuclide]],Doedata,4)*37000000000)</f>
        <v>26085</v>
      </c>
      <c r="E26" s="10" t="s">
        <v>820</v>
      </c>
      <c r="F26" s="10" t="s">
        <v>822</v>
      </c>
      <c r="G26" s="10">
        <v>30</v>
      </c>
      <c r="H26" s="10" t="s">
        <v>850</v>
      </c>
      <c r="I26" s="10" t="s">
        <v>901</v>
      </c>
      <c r="J26" s="26">
        <f>IF(Table5[[#This Row],[Activity (Bq)]]="","",Table5[[#This Row],[Activity (Bq)]]/37000000000)</f>
        <v>7.0500000000000003E-7</v>
      </c>
      <c r="M26" s="9" t="s">
        <v>905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898</v>
      </c>
      <c r="B27" s="9" t="s">
        <v>452</v>
      </c>
      <c r="C27" s="18">
        <v>1E-3</v>
      </c>
      <c r="D27" s="30">
        <f>IF(Table5[[#This Row],[Mass (g)]]="","",Table5[[#This Row],[Mass (g)]]*VLOOKUP(Table5[[#This Row],[Nuclide]],Doedata,4)*37000000000)</f>
        <v>26085</v>
      </c>
      <c r="E27" s="10" t="s">
        <v>820</v>
      </c>
      <c r="F27" s="10" t="s">
        <v>822</v>
      </c>
      <c r="G27" s="10">
        <v>30</v>
      </c>
      <c r="H27" s="10" t="s">
        <v>850</v>
      </c>
      <c r="I27" s="10" t="s">
        <v>901</v>
      </c>
      <c r="J27" s="26">
        <f>IF(Table5[[#This Row],[Activity (Bq)]]="","",Table5[[#This Row],[Activity (Bq)]]/37000000000)</f>
        <v>7.0500000000000003E-7</v>
      </c>
      <c r="M27" s="9" t="s">
        <v>905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899</v>
      </c>
      <c r="B28" s="9" t="s">
        <v>452</v>
      </c>
      <c r="C28" s="18">
        <v>1E-3</v>
      </c>
      <c r="D28" s="30">
        <f>IF(Table5[[#This Row],[Mass (g)]]="","",Table5[[#This Row],[Mass (g)]]*VLOOKUP(Table5[[#This Row],[Nuclide]],Doedata,4)*37000000000)</f>
        <v>26085</v>
      </c>
      <c r="E28" s="10" t="s">
        <v>820</v>
      </c>
      <c r="F28" s="10" t="s">
        <v>822</v>
      </c>
      <c r="G28" s="10">
        <v>30</v>
      </c>
      <c r="H28" s="10" t="s">
        <v>850</v>
      </c>
      <c r="I28" s="10" t="s">
        <v>901</v>
      </c>
      <c r="J28" s="26">
        <f>IF(Table5[[#This Row],[Activity (Bq)]]="","",Table5[[#This Row],[Activity (Bq)]]/37000000000)</f>
        <v>7.0500000000000003E-7</v>
      </c>
      <c r="M28" s="9" t="s">
        <v>905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900</v>
      </c>
      <c r="B29" s="9" t="s">
        <v>452</v>
      </c>
      <c r="C29" s="18">
        <v>1E-3</v>
      </c>
      <c r="D29" s="30">
        <f>IF(Table5[[#This Row],[Mass (g)]]="","",Table5[[#This Row],[Mass (g)]]*VLOOKUP(Table5[[#This Row],[Nuclide]],Doedata,4)*37000000000)</f>
        <v>26085</v>
      </c>
      <c r="E29" s="10" t="s">
        <v>820</v>
      </c>
      <c r="F29" s="10" t="s">
        <v>822</v>
      </c>
      <c r="G29" s="10">
        <v>30</v>
      </c>
      <c r="H29" s="10" t="s">
        <v>850</v>
      </c>
      <c r="I29" s="10" t="s">
        <v>901</v>
      </c>
      <c r="J29" s="26">
        <f>IF(Table5[[#This Row],[Activity (Bq)]]="","",Table5[[#This Row],[Activity (Bq)]]/37000000000)</f>
        <v>7.0500000000000003E-7</v>
      </c>
      <c r="M29" s="9" t="s">
        <v>905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910</v>
      </c>
      <c r="B30" s="9" t="s">
        <v>452</v>
      </c>
      <c r="C30" s="18">
        <v>1E-3</v>
      </c>
      <c r="D30" s="30">
        <f>IF(Table5[[#This Row],[Mass (g)]]="","",Table5[[#This Row],[Mass (g)]]*VLOOKUP(Table5[[#This Row],[Nuclide]],Doedata,4)*37000000000)</f>
        <v>26085</v>
      </c>
      <c r="E30" s="10" t="s">
        <v>820</v>
      </c>
      <c r="F30" s="10" t="s">
        <v>822</v>
      </c>
      <c r="G30" s="10">
        <v>30</v>
      </c>
      <c r="H30" s="10" t="s">
        <v>850</v>
      </c>
      <c r="I30" s="10" t="s">
        <v>901</v>
      </c>
      <c r="J30" s="26">
        <f>IF(Table5[[#This Row],[Activity (Bq)]]="","",Table5[[#This Row],[Activity (Bq)]]/37000000000)</f>
        <v>7.0500000000000003E-7</v>
      </c>
      <c r="M30" s="9" t="s">
        <v>905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911</v>
      </c>
      <c r="B31" s="9" t="s">
        <v>452</v>
      </c>
      <c r="C31" s="18">
        <v>1E-3</v>
      </c>
      <c r="D31" s="30">
        <f>IF(Table5[[#This Row],[Mass (g)]]="","",Table5[[#This Row],[Mass (g)]]*VLOOKUP(Table5[[#This Row],[Nuclide]],Doedata,4)*37000000000)</f>
        <v>26085</v>
      </c>
      <c r="E31" s="10" t="s">
        <v>820</v>
      </c>
      <c r="F31" s="10" t="s">
        <v>822</v>
      </c>
      <c r="G31" s="10">
        <v>30</v>
      </c>
      <c r="H31" s="10" t="s">
        <v>850</v>
      </c>
      <c r="I31" s="10" t="s">
        <v>901</v>
      </c>
      <c r="J31" s="26">
        <f>IF(Table5[[#This Row],[Activity (Bq)]]="","",Table5[[#This Row],[Activity (Bq)]]/37000000000)</f>
        <v>7.0500000000000003E-7</v>
      </c>
      <c r="M31" s="9" t="s">
        <v>905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895</v>
      </c>
      <c r="B32" s="9" t="s">
        <v>537</v>
      </c>
      <c r="C32" s="18">
        <v>0.01</v>
      </c>
      <c r="D32" s="30">
        <f>IF(Table5[[#This Row],[Mass (g)]]="","",Table5[[#This Row],[Mass (g)]]*VLOOKUP(Table5[[#This Row],[Nuclide]],Doedata,4)*37000000000)</f>
        <v>1454100.0000000002</v>
      </c>
      <c r="E32" s="10" t="s">
        <v>817</v>
      </c>
      <c r="F32" s="10" t="s">
        <v>31</v>
      </c>
      <c r="G32" s="10">
        <v>30</v>
      </c>
      <c r="H32" s="10" t="s">
        <v>826</v>
      </c>
      <c r="I32" s="10" t="s">
        <v>901</v>
      </c>
      <c r="J32" s="26">
        <f>IF(Table5[[#This Row],[Activity (Bq)]]="","",Table5[[#This Row],[Activity (Bq)]]/37000000000)</f>
        <v>3.9300000000000007E-5</v>
      </c>
      <c r="L32" s="9">
        <v>13001</v>
      </c>
      <c r="M32" s="9" t="s">
        <v>904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914</v>
      </c>
      <c r="B33" s="9" t="s">
        <v>534</v>
      </c>
      <c r="C33" s="18">
        <v>5.0000000000000001E-4</v>
      </c>
      <c r="D33" s="30">
        <f>IF(Table5[[#This Row],[Mass (g)]]="","",Table5[[#This Row],[Mass (g)]]*VLOOKUP(Table5[[#This Row],[Nuclide]],Doedata,4)*37000000000)</f>
        <v>1150700</v>
      </c>
      <c r="E33" s="10" t="s">
        <v>820</v>
      </c>
      <c r="F33" s="10" t="s">
        <v>822</v>
      </c>
      <c r="G33" s="10">
        <v>30</v>
      </c>
      <c r="H33" s="10" t="s">
        <v>850</v>
      </c>
      <c r="I33" s="10" t="s">
        <v>901</v>
      </c>
      <c r="J33" s="26">
        <f>IF(Table5[[#This Row],[Activity (Bq)]]="","",Table5[[#This Row],[Activity (Bq)]]/37000000000)</f>
        <v>3.1099999999999997E-5</v>
      </c>
      <c r="L33" s="9">
        <v>11362</v>
      </c>
      <c r="M33" s="9" t="s">
        <v>913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915</v>
      </c>
      <c r="B34" s="9" t="s">
        <v>534</v>
      </c>
      <c r="C34" s="18">
        <v>5.0000000000000001E-4</v>
      </c>
      <c r="D34" s="30">
        <f>IF(Table5[[#This Row],[Mass (g)]]="","",Table5[[#This Row],[Mass (g)]]*VLOOKUP(Table5[[#This Row],[Nuclide]],Doedata,4)*37000000000)</f>
        <v>1150700</v>
      </c>
      <c r="E34" s="10" t="s">
        <v>820</v>
      </c>
      <c r="F34" s="10" t="s">
        <v>822</v>
      </c>
      <c r="G34" s="10">
        <v>30</v>
      </c>
      <c r="H34" s="10" t="s">
        <v>850</v>
      </c>
      <c r="I34" s="10" t="s">
        <v>901</v>
      </c>
      <c r="J34" s="26">
        <f>IF(Table5[[#This Row],[Activity (Bq)]]="","",Table5[[#This Row],[Activity (Bq)]]/37000000000)</f>
        <v>3.1099999999999997E-5</v>
      </c>
      <c r="L34" s="9">
        <v>11362</v>
      </c>
      <c r="M34" s="9" t="s">
        <v>913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916</v>
      </c>
      <c r="B35" s="9" t="s">
        <v>534</v>
      </c>
      <c r="C35" s="18">
        <v>5.0000000000000001E-4</v>
      </c>
      <c r="D35" s="30">
        <f>IF(Table5[[#This Row],[Mass (g)]]="","",Table5[[#This Row],[Mass (g)]]*VLOOKUP(Table5[[#This Row],[Nuclide]],Doedata,4)*37000000000)</f>
        <v>1150700</v>
      </c>
      <c r="E35" s="10" t="s">
        <v>820</v>
      </c>
      <c r="F35" s="10" t="s">
        <v>822</v>
      </c>
      <c r="G35" s="10">
        <v>30</v>
      </c>
      <c r="H35" s="10" t="s">
        <v>850</v>
      </c>
      <c r="I35" s="10" t="s">
        <v>901</v>
      </c>
      <c r="J35" s="26">
        <f>IF(Table5[[#This Row],[Activity (Bq)]]="","",Table5[[#This Row],[Activity (Bq)]]/37000000000)</f>
        <v>3.1099999999999997E-5</v>
      </c>
      <c r="L35" s="9">
        <v>11362</v>
      </c>
      <c r="M35" s="9" t="s">
        <v>913</v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9"/>
  <sheetViews>
    <sheetView tabSelected="1" workbookViewId="0">
      <selection activeCell="D15" sqref="D1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452</v>
      </c>
      <c r="B5" s="19">
        <v>1.7000000000000005E-2</v>
      </c>
      <c r="C5" s="19">
        <v>443445</v>
      </c>
      <c r="D5" s="19">
        <v>1.1985000000000005E-5</v>
      </c>
    </row>
    <row r="6" spans="1:4">
      <c r="A6" s="25" t="s">
        <v>534</v>
      </c>
      <c r="B6" s="19">
        <v>1.5E-3</v>
      </c>
      <c r="C6" s="19">
        <v>3452100</v>
      </c>
      <c r="D6" s="19">
        <v>9.3299999999999991E-5</v>
      </c>
    </row>
    <row r="7" spans="1:4">
      <c r="A7" s="25" t="s">
        <v>537</v>
      </c>
      <c r="B7" s="19">
        <v>0.01</v>
      </c>
      <c r="C7" s="19">
        <v>1454100.0000000002</v>
      </c>
      <c r="D7" s="19">
        <v>3.9300000000000007E-5</v>
      </c>
    </row>
    <row r="8" spans="1:4">
      <c r="A8" s="25" t="s">
        <v>842</v>
      </c>
      <c r="B8" s="19"/>
      <c r="C8" s="19">
        <v>0</v>
      </c>
      <c r="D8" s="19">
        <v>0</v>
      </c>
    </row>
    <row r="9" spans="1:4">
      <c r="A9" s="25" t="s">
        <v>843</v>
      </c>
      <c r="B9" s="19">
        <v>2.8500000000000004E-2</v>
      </c>
      <c r="C9" s="19">
        <v>5349645</v>
      </c>
      <c r="D9" s="19">
        <v>1.44585E-4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77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2010-11-18T22:52:38Z</cp:lastPrinted>
  <dcterms:created xsi:type="dcterms:W3CDTF">2010-11-12T20:51:00Z</dcterms:created>
  <dcterms:modified xsi:type="dcterms:W3CDTF">2013-04-02T01:20:37Z</dcterms:modified>
</cp:coreProperties>
</file>