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<sst xmlns="http://schemas.openxmlformats.org/spreadsheetml/2006/main" count="3312" uniqueCount="904">
  <si>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</si>
  <si>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</si>
  <si>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</si>
  <si>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</si>
  <si>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</si>
  <si>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</si>
  <si>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</si>
  <si>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</si>
  <si>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</si>
  <si>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</si>
  <si>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</si>
  <si>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</si>
  <si>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</si>
  <si>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</si>
  <si>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</si>
  <si>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</si>
  <si>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</si>
  <si>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</si>
  <si>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</si>
  <si>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</si>
  <si>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</si>
  <si>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</si>
  <si>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</si>
  <si>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</si>
  <si>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</si>
  <si>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</si>
  <si>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</si>
  <si>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</si>
  <si>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</si>
  <si>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</si>
  <si>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</si>
  <si>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</si>
  <si>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</si>
  <si>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</si>
  <si>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</si>
  <si>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</si>
  <si>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</si>
  <si>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</si>
  <si>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</si>
  <si>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</si>
  <si>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</si>
  <si>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</si>
  <si>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</si>
  <si>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</si>
  <si>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</si>
  <si>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</si>
  <si>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</si>
  <si>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</si>
  <si>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</si>
  <si>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</si>
  <si>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</si>
  <si>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</si>
  <si>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</si>
  <si>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</si>
  <si>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</si>
  <si>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</si>
  <si>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</si>
  <si>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</si>
  <si>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</si>
  <si>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</si>
  <si>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</si>
  <si>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</si>
  <si>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</si>
  <si>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</si>
  <si>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</si>
  <si>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</si>
  <si>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</si>
  <si>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</si>
  <si>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</si>
  <si>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</si>
  <si>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</si>
  <si>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</si>
  <si>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</si>
  <si>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</si>
  <si>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</si>
  <si>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</si>
  <si>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</si>
  <si>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</si>
  <si>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</si>
  <si>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</si>
  <si>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</si>
  <si>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</si>
  <si>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</si>
  <si>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</si>
  <si>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</si>
  <si>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</si>
  <si>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</si>
  <si>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</si>
  <si>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</si>
  <si>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</si>
  <si>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</si>
  <si>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</si>
  <si>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</si>
  <si>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</si>
  <si>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</si>
  <si>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</si>
  <si>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</si>
  <si>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</si>
  <si>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</si>
  <si>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</si>
  <si>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</si>
  <si>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</si>
  <si>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</si>
  <si>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</si>
  <si>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</si>
  <si>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</si>
  <si>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</si>
  <si>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</si>
  <si>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</si>
  <si>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</si>
  <si>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</si>
  <si>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</si>
  <si>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</si>
  <si>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</si>
  <si>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</si>
  <si>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</si>
  <si>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</si>
  <si>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</si>
  <si>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</si>
  <si>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</si>
  <si>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</si>
  <si>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</si>
  <si>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</si>
  <si>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</si>
  <si>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</si>
  <si>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</si>
  <si>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</si>
  <si>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</si>
  <si>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</si>
  <si>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</si>
  <si>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</si>
  <si>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</si>
  <si>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</si>
  <si>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</si>
  <si>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</si>
  <si>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</si>
  <si>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</si>
  <si>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</si>
  <si>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</si>
  <si>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</si>
  <si>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</si>
  <si>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</si>
  <si>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</si>
  <si>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</si>
  <si>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</si>
  <si>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</si>
  <si>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</si>
  <si>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</si>
  <si>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</si>
  <si>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</si>
  <si>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</si>
  <si>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</si>
  <si>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</si>
  <si>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</si>
  <si>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</si>
  <si>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</si>
  <si>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</si>
  <si>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</si>
  <si>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</si>
  <si>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</si>
  <si>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</si>
  <si>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</si>
  <si>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</si>
  <si>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</si>
  <si>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</si>
  <si>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</si>
  <si>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</si>
  <si>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</si>
  <si>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</si>
  <si>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</si>
  <si>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</si>
  <si>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</si>
  <si>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</si>
  <si>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</si>
  <si>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</si>
  <si>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</si>
  <si>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</si>
  <si>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</si>
  <si>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</si>
  <si>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</si>
  <si>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</si>
  <si>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</si>
  <si>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</si>
  <si>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</si>
  <si>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</si>
  <si>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</si>
  <si>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</si>
  <si>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</si>
  <si>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</si>
  <si>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</si>
  <si>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</si>
  <si>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</si>
  <si>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</si>
  <si>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</si>
  <si>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</si>
  <si>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</si>
  <si>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</si>
  <si>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</si>
  <si>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</si>
  <si>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</si>
  <si>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</si>
  <si>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</si>
  <si>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</si>
  <si>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</si>
  <si>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</si>
  <si>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</si>
  <si>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</si>
  <si>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</si>
  <si>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</si>
  <si>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</si>
  <si>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</si>
  <si>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</si>
  <si>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</si>
  <si>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</si>
  <si>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</si>
  <si>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</si>
  <si>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</si>
  <si>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</si>
  <si>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</si>
  <si>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</si>
  <si>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</si>
  <si>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</si>
  <si>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</si>
  <si>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</si>
  <si>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</si>
  <si>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</si>
  <si>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</si>
  <si>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</si>
  <si>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</si>
  <si>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</si>
  <si>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</si>
  <si>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</si>
  <si>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</si>
  <si>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</si>
  <si>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</si>
  <si>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</si>
  <si>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</si>
  <si>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</si>
  <si>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</si>
  <si>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</si>
  <si>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</si>
  <si>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</si>
  <si>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</si>
  <si>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</si>
  <si>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</si>
  <si>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</si>
  <si>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</si>
  <si>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</si>
  <si>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</si>
  <si>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</si>
  <si>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</si>
  <si>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</si>
  <si>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</si>
  <si>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</si>
  <si>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</si>
  <si>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</si>
  <si>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</si>
  <si>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</si>
  <si>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</si>
  <si>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</si>
  <si>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</si>
  <si>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</si>
  <si>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</si>
  <si>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</si>
  <si>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</si>
  <si>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</si>
  <si>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</si>
  <si>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</si>
  <si>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</si>
  <si>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</si>
  <si>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</si>
  <si>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</si>
  <si>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</si>
  <si>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</si>
  <si>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</si>
  <si>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</si>
  <si>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</si>
  <si>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</si>
  <si>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</si>
  <si>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</si>
  <si>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</si>
  <si>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</si>
  <si>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</si>
  <si>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</si>
  <si>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</si>
  <si>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</si>
  <si>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</si>
  <si>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</si>
  <si>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</si>
  <si>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</si>
  <si>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</si>
  <si>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</si>
  <si>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</si>
  <si>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</si>
  <si>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</si>
  <si>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</si>
  <si>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</si>
  <si>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</si>
  <si>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</si>
  <si>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</si>
  <si>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</si>
  <si>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</si>
  <si>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</si>
  <si>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</si>
  <si>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</si>
  <si>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</si>
  <si>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</si>
  <si>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</si>
  <si>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</si>
  <si>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</si>
  <si>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</si>
  <si>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</si>
  <si>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</si>
  <si>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</si>
  <si>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</si>
  <si>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</si>
  <si>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</si>
  <si>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</si>
  <si>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</si>
  <si>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</si>
  <si>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</si>
  <si>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</si>
  <si>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</si>
  <si>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</si>
  <si>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</si>
  <si>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</si>
  <si>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</si>
  <si>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</si>
  <si>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</si>
  <si>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</si>
  <si>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</si>
  <si>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</si>
  <si>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</si>
  <si>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</si>
  <si>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</si>
  <si>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</si>
  <si>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</si>
  <si>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</si>
  <si>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</si>
  <si>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</si>
  <si>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</si>
  <si>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</si>
  <si>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</si>
  <si>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</si>
  <si>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</si>
  <si>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</si>
  <si>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</si>
  <si>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</si>
  <si>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</si>
  <si>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</si>
  <si>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</si>
  <si>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</si>
  <si>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</si>
  <si>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</si>
  <si>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</si>
  <si>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</si>
  <si>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</si>
  <si>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</si>
  <si>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</si>
  <si>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</si>
  <si>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</si>
  <si>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</si>
  <si>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</si>
  <si>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</si>
  <si>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</si>
  <si>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</si>
  <si>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</si>
  <si>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</si>
  <si>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</si>
  <si>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</si>
  <si>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</si>
  <si>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</si>
  <si>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</si>
  <si>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</si>
  <si>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</si>
  <si>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</si>
  <si>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</si>
  <si>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</si>
  <si>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</si>
  <si>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</si>
  <si>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</si>
  <si>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</si>
  <si>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</si>
  <si>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</si>
  <si>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</si>
  <si>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</si>
  <si>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</si>
  <si>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</si>
  <si>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</si>
  <si>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</si>
  <si>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</si>
  <si>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</si>
  <si>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</si>
  <si>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</si>
  <si>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</si>
  <si>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</si>
  <si>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</si>
  <si>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</si>
  <si>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</si>
  <si>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</si>
  <si>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</si>
  <si>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</si>
  <si>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</si>
  <si>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</si>
  <si>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</si>
  <si>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</si>
  <si>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</si>
  <si>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</si>
  <si>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</si>
  <si>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</si>
  <si>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</si>
  <si>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</si>
  <si>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</si>
  <si>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</si>
  <si>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</si>
  <si>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</si>
  <si>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</si>
  <si>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</si>
  <si>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</si>
  <si>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</si>
  <si>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</si>
  <si>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</si>
  <si>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</si>
  <si>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</si>
  <si>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</si>
  <si>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</si>
  <si>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</si>
  <si>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</si>
  <si>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</si>
  <si>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</si>
  <si>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</si>
  <si>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</si>
  <si>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</si>
  <si>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</si>
  <si>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</si>
  <si>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</si>
  <si>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</si>
  <si>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</si>
  <si>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</si>
  <si>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</si>
  <si>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</si>
  <si>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</si>
  <si>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</si>
  <si>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</si>
  <si>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</si>
  <si>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</si>
  <si>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</si>
  <si>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</si>
  <si>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</si>
  <si>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</si>
  <si>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</si>
  <si>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</si>
  <si>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</si>
  <si>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</si>
  <si>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</si>
  <si>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</si>
  <si>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</si>
  <si>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</si>
  <si>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</si>
  <si>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</si>
  <si>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</si>
  <si>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</si>
  <si>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</si>
  <si>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</si>
  <si>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</si>
  <si>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</si>
  <si>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</si>
  <si>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</si>
  <si>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</si>
  <si>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</si>
  <si>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</si>
  <si>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</si>
  <si>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</si>
  <si>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</si>
  <si>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</si>
  <si>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</si>
  <si>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</si>
  <si>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</si>
  <si>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</si>
  <si>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</si>
  <si>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</si>
  <si>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</si>
  <si>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</si>
  <si>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</si>
  <si>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</si>
  <si>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</si>
  <si>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</si>
  <si>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</si>
  <si>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</si>
  <si>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</si>
  <si>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</si>
  <si>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</si>
  <si>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</si>
  <si>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</si>
  <si>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</si>
  <si>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</si>
  <si>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</si>
  <si>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</si>
  <si>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</si>
  <si>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</si>
  <si>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</si>
  <si>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</si>
  <si>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</si>
  <si>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</si>
  <si>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</si>
  <si>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</si>
  <si>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</si>
  <si>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</si>
  <si>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</si>
  <si>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</si>
  <si>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</si>
  <si>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</si>
  <si>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</si>
  <si>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</si>
  <si>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</si>
  <si>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</si>
  <si>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</si>
  <si>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</si>
  <si>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</si>
  <si>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</si>
  <si>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</si>
  <si>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</si>
  <si>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</si>
  <si>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</si>
  <si>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</si>
  <si>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</si>
  <si>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</si>
  <si>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</si>
  <si>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</si>
  <si>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</si>
  <si>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</si>
  <si>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</si>
  <si>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</si>
  <si>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</si>
  <si>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</si>
  <si>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</si>
  <si>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</si>
  <si>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</si>
  <si>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</si>
  <si>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</si>
  <si>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</si>
  <si>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</si>
  <si>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</si>
  <si>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</si>
  <si>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</si>
  <si>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</si>
  <si>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</si>
  <si>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</si>
  <si>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</si>
  <si>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</si>
  <si>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</si>
  <si>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</si>
  <si>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</si>
  <si>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</si>
  <si>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</si>
  <si>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</si>
  <si>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</si>
  <si>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</si>
  <si>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</si>
  <si>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</si>
  <si>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</si>
  <si>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</si>
  <si>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</si>
  <si>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</si>
  <si>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</si>
  <si>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</si>
  <si>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</si>
  <si>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</si>
  <si>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</si>
  <si>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</si>
  <si>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</si>
  <si>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</si>
  <si>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</si>
  <si>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</si>
  <si>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</si>
  <si>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</si>
  <si>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</si>
  <si>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</si>
  <si>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</si>
  <si>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</si>
  <si>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</si>
  <si>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</si>
  <si>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</si>
  <si>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</si>
  <si>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</si>
  <si>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</si>
  <si>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</si>
  <si>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</si>
  <si>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</si>
  <si>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</si>
  <si>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</si>
  <si>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</si>
  <si>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</si>
  <si>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</si>
  <si>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</si>
  <si>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</si>
  <si>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</si>
  <si>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</si>
  <si>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</si>
  <si>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</si>
  <si>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</si>
  <si>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</si>
  <si>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</si>
  <si>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</si>
  <si>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</si>
  <si>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</si>
  <si>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</si>
  <si>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</si>
  <si>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</si>
  <si>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</si>
  <si>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</si>
  <si>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</si>
  <si>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</si>
  <si>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</si>
  <si>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</si>
  <si>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</si>
  <si>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</si>
  <si>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</si>
  <si>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</si>
  <si>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</si>
  <si>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</si>
  <si>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</si>
  <si>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</si>
  <si>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</si>
  <si>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</si>
  <si>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</si>
  <si>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</si>
  <si>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</si>
  <si>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</si>
  <si>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</si>
  <si>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</si>
  <si>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</si>
  <si>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</si>
  <si>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</si>
  <si>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</si>
  <si>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</si>
  <si>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</si>
  <si>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</si>
  <si>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</si>
  <si>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</si>
  <si>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</si>
  <si>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</si>
  <si>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</si>
  <si>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</si>
  <si>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</si>
  <si>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</si>
  <si>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</si>
  <si>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</si>
  <si>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</si>
  <si>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</si>
  <si>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</si>
  <si>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</si>
  <si>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</si>
  <si>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</si>
  <si>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</si>
  <si>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</si>
  <si>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</si>
  <si>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</si>
  <si>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</si>
  <si>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</si>
  <si>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</si>
  <si>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</si>
  <si>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</si>
  <si>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</si>
  <si>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</si>
  <si>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</si>
  <si>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</si>
  <si>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</si>
  <si>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</si>
  <si>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</si>
  <si>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</si>
  <si>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</si>
  <si>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</si>
  <si>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</si>
  <si>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</si>
  <si>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</si>
  <si>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</si>
  <si>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</si>
  <si>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</si>
  <si>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</si>
  <si>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</si>
  <si>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</si>
  <si>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</si>
  <si>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</si>
  <si>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</si>
  <si>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</si>
  <si>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</si>
  <si>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</si>
  <si>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</si>
  <si>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</si>
  <si>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</si>
  <si>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</si>
  <si>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</si>
  <si>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</si>
  <si>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</si>
  <si>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</si>
  <si>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</si>
  <si>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</si>
  <si>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</si>
  <si>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</si>
  <si>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</si>
  <si>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</si>
  <si>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</si>
  <si>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</si>
  <si>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</si>
  <si>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</si>
  <si>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</si>
  <si>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</si>
  <si>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</si>
  <si>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</si>
  <si>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</si>
  <si>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</si>
  <si>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</si>
  <si>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</si>
  <si>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</si>
  <si>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</si>
  <si>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</si>
  <si>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</si>
  <si>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</si>
  <si>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</si>
  <si>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</si>
  <si>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</si>
  <si>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</si>
  <si>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</si>
  <si>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</si>
  <si>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</si>
  <si>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</si>
  <si>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</si>
  <si>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</si>
  <si>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</si>
  <si>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</si>
  <si>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</si>
  <si>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</si>
  <si>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</si>
  <si>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</si>
  <si>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</si>
  <si>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</si>
  <si>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</si>
  <si>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</si>
  <si>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</si>
  <si>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</si>
  <si>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</si>
  <si>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</si>
  <si>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</si>
  <si>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</si>
  <si>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</si>
  <si>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</si>
  <si>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</si>
  <si>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</si>
  <si>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</si>
  <si>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</si>
  <si>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</si>
  <si>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</si>
  <si>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</si>
  <si>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</si>
  <si>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</si>
  <si>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</si>
  <si>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</si>
  <si>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</si>
  <si>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</si>
  <si>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</si>
  <si>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</si>
  <si>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</si>
  <si>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</si>
  <si>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</si>
  <si>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</si>
  <si>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</si>
  <si>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</si>
  <si>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</si>
  <si>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</si>
  <si>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</si>
  <si>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</si>
  <si>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</si>
  <si>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</si>
  <si>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</si>
  <si>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</si>
  <si>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</si>
  <si>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</si>
  <si>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</si>
  <si>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</si>
  <si>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</si>
  <si>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</si>
  <si>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</si>
  <si>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</si>
  <si>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</si>
  <si>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</si>
  <si>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</si>
  <si>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</si>
  <si>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</si>
  <si>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</si>
  <si>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</si>
  <si>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</si>
  <si>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</si>
  <si>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</si>
  <si>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</si>
  <si>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</si>
  <si>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</si>
  <si>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</si>
  <si>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</si>
  <si>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</si>
  <si>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</si>
  <si>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</si>
  <si>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</si>
  <si>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</si>
  <si>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</si>
  <si>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</si>
  <si>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</si>
  <si>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</si>
  <si>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</si>
  <si>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</si>
  <si>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</si>
  <si>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</si>
  <si>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</si>
  <si>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</si>
  <si>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</si>
  <si>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</si>
  <si>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</si>
  <si>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</si>
  <si>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</si>
  <si>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</si>
  <si>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</si>
  <si>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</si>
  <si>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</si>
  <si>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</si>
  <si>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</si>
  <si>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</si>
  <si>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</si>
  <si>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</si>
  <si>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</si>
  <si>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</si>
  <si>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</si>
  <si>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</si>
  <si>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</si>
  <si>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</si>
  <si>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</si>
  <si>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</si>
  <si>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</si>
  <si>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</si>
  <si>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</si>
  <si>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</si>
  <si>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</si>
  <si>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</si>
  <si>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</si>
  <si>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</si>
  <si>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</si>
  <si>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</si>
  <si>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</si>
  <si>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</si>
  <si>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</si>
  <si>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</si>
  <si>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</si>
  <si>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</si>
  <si>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</si>
  <si>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</si>
  <si>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</si>
  <si>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</si>
  <si>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</si>
  <si>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</si>
  <si>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</si>
  <si>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</si>
  <si>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</si>
  <si>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</si>
  <si>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</si>
  <si>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</si>
  <si>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</si>
  <si>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</si>
  <si>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</si>
  <si>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</si>
  <si>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</si>
  <si>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</si>
  <si>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</si>
  <si>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</si>
  <si>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</si>
  <si>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</si>
  <si>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</si>
  <si>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</si>
  <si>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</si>
  <si>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</si>
  <si>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</si>
  <si>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</si>
  <si>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</si>
  <si>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</si>
  <si>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</si>
  <si>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</si>
  <si>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</si>
  <si>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</si>
  <si>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</si>
  <si>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</si>
  <si>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BL2-1; 4-1</t>
  </si>
  <si>
    <t>Reacted_UO2</t>
  </si>
  <si>
    <t>Bio_UO2</t>
  </si>
  <si>
    <t>CSTR_1</t>
  </si>
  <si>
    <t>CSTR_2</t>
  </si>
  <si>
    <t>CSTR_desorb</t>
  </si>
  <si>
    <t>YB_CSTR_U_4</t>
  </si>
  <si>
    <t>YB_CSTR_U_1</t>
  </si>
  <si>
    <t>YB_CSTR_U_2</t>
  </si>
  <si>
    <t>YB_CSTR_U_3</t>
  </si>
  <si>
    <t>JRC_UMNA_U_3</t>
  </si>
  <si>
    <t>JRC_UMNA_U_1</t>
  </si>
  <si>
    <t>YB_CSTR_U_5</t>
  </si>
  <si>
    <t>YB_CSTR_U_6</t>
  </si>
  <si>
    <t>JRC_UMNA_U_2</t>
  </si>
  <si>
    <t>CSTR_3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</si>
</sst>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A29" sqref="A2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41250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41282</v>
      </c>
      <c r="C16" s="9" t="s">
        <v>854</v>
      </c>
    </row>
    <row r="17" spans="1:34">
      <c r="A17" s="16" t="s">
        <v>811</v>
      </c>
      <c r="B17" s="12">
        <v>40919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/>
      <c r="C19" s="9" t="s">
        <v>43</v>
      </c>
    </row>
    <row r="20" spans="1:34">
      <c r="A20" s="16" t="s">
        <v>808</v>
      </c>
      <c r="B20" s="37"/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890</v>
      </c>
      <c r="B24" s="9" t="s">
        <v>849</v>
      </c>
      <c r="C24" s="17">
        <v>5.0000000000000001E-4</v>
      </c>
      <c r="D24" s="29">
        <f>IF(Table5[[#This Row],[Mass (g)]]="","",Table5[[#This Row],[Mass (g)]]*VLOOKUP(Table5[[#This Row],[Nuclide]],Doedata,4)*37000000000)</f>
        <v>12.58373404</v>
      </c>
      <c r="E24" s="10" t="s">
        <v>820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IF(Table5[[#This Row],[Activity (Bq)]]="","",Table5[[#This Row],[Activity (Bq)]]/37000000000)</f>
        <v>3.4010092000000001E-10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889</v>
      </c>
      <c r="B25" s="9" t="s">
        <v>849</v>
      </c>
      <c r="C25" s="17">
        <v>5.0000000000000001E-4</v>
      </c>
      <c r="D25" s="29">
        <f>IF(Table5[[#This Row],[Mass (g)]]="","",Table5[[#This Row],[Mass (g)]]*VLOOKUP(Table5[[#This Row],[Nuclide]],Doedata,4)*37000000000)</f>
        <v>12.58373404</v>
      </c>
      <c r="E25" s="10" t="s">
        <v>820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IF(Table5[[#This Row],[Activity (Bq)]]="","",Table5[[#This Row],[Activity (Bq)]]/37000000000)</f>
        <v>3.4010092000000001E-10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903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893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1E-4</v>
      </c>
      <c r="D31" s="29">
        <f>IF(Table5[[#This Row],[Mass (g)]]="","",Table5[[#This Row],[Mass (g)]]*VLOOKUP(Table5[[#This Row],[Nuclide]],Doedata,4)*37000000000)</f>
        <v>2.5167468080000002</v>
      </c>
      <c r="E31" s="10" t="s">
        <v>820</v>
      </c>
      <c r="F31" s="10" t="s">
        <v>823</v>
      </c>
      <c r="G31" s="10">
        <v>30</v>
      </c>
      <c r="H31" s="10" t="s">
        <v>832</v>
      </c>
      <c r="I31" s="10">
        <v>1</v>
      </c>
      <c r="J31" s="25">
        <f>IF(Table5[[#This Row],[Activity (Bq)]]="","",Table5[[#This Row],[Activity (Bq)]]/37000000000)</f>
        <v>6.8020184000000004E-11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30</v>
      </c>
      <c r="H32" s="10" t="s">
        <v>832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894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30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900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30</v>
      </c>
      <c r="F34" s="10" t="s">
        <v>823</v>
      </c>
      <c r="G34" s="10">
        <v>30</v>
      </c>
      <c r="H34" s="10" t="s">
        <v>832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901</v>
      </c>
      <c r="B35" s="9" t="s">
        <v>849</v>
      </c>
      <c r="C35" s="17">
        <v>1E-4</v>
      </c>
      <c r="D35" s="29">
        <f>IF(Table5[[#This Row],[Mass (g)]]="","",Table5[[#This Row],[Mass (g)]]*VLOOKUP(Table5[[#This Row],[Nuclide]],Doedata,4)*37000000000)</f>
        <v>2.5167468080000002</v>
      </c>
      <c r="E35" s="10" t="s">
        <v>30</v>
      </c>
      <c r="F35" s="10" t="s">
        <v>823</v>
      </c>
      <c r="G35" s="10">
        <v>30</v>
      </c>
      <c r="H35" s="10" t="s">
        <v>832</v>
      </c>
      <c r="I35" s="10">
        <v>1</v>
      </c>
      <c r="J35" s="25">
        <f>IF(Table5[[#This Row],[Activity (Bq)]]="","",Table5[[#This Row],[Activity (Bq)]]/37000000000)</f>
        <v>6.8020184000000004E-11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899</v>
      </c>
      <c r="B36" s="9" t="s">
        <v>849</v>
      </c>
      <c r="C36" s="17">
        <v>1E-4</v>
      </c>
      <c r="D36" s="29">
        <f>IF(Table5[[#This Row],[Mass (g)]]="","",Table5[[#This Row],[Mass (g)]]*VLOOKUP(Table5[[#This Row],[Nuclide]],Doedata,4)*37000000000)</f>
        <v>2.5167468080000002</v>
      </c>
      <c r="E36" s="10" t="s">
        <v>30</v>
      </c>
      <c r="F36" s="10" t="s">
        <v>823</v>
      </c>
      <c r="G36" s="10">
        <v>30</v>
      </c>
      <c r="H36" s="10" t="s">
        <v>832</v>
      </c>
      <c r="I36" s="10">
        <v>1</v>
      </c>
      <c r="J36" s="25">
        <f>IF(Table5[[#This Row],[Activity (Bq)]]="","",Table5[[#This Row],[Activity (Bq)]]/37000000000)</f>
        <v>6.8020184000000004E-11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849</v>
      </c>
      <c r="C37" s="17">
        <v>1E-4</v>
      </c>
      <c r="D37" s="29">
        <f>IF(Table5[[#This Row],[Mass (g)]]="","",Table5[[#This Row],[Mass (g)]]*VLOOKUP(Table5[[#This Row],[Nuclide]],Doedata,4)*37000000000)</f>
        <v>2.5167468080000002</v>
      </c>
      <c r="E37" s="10" t="s">
        <v>30</v>
      </c>
      <c r="F37" s="10" t="s">
        <v>823</v>
      </c>
      <c r="G37" s="10">
        <v>30</v>
      </c>
      <c r="H37" s="10" t="s">
        <v>832</v>
      </c>
      <c r="I37" s="10">
        <v>1</v>
      </c>
      <c r="J37" s="25">
        <f>IF(Table5[[#This Row],[Activity (Bq)]]="","",Table5[[#This Row],[Activity (Bq)]]/37000000000)</f>
        <v>6.8020184000000004E-11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898</v>
      </c>
      <c r="B38" s="9" t="s">
        <v>849</v>
      </c>
      <c r="C38" s="17">
        <v>1E-4</v>
      </c>
      <c r="D38" s="29">
        <f>IF(Table5[[#This Row],[Mass (g)]]="","",Table5[[#This Row],[Mass (g)]]*VLOOKUP(Table5[[#This Row],[Nuclide]],Doedata,4)*37000000000)</f>
        <v>2.5167468080000002</v>
      </c>
      <c r="E38" s="10" t="s">
        <v>30</v>
      </c>
      <c r="F38" s="10" t="s">
        <v>823</v>
      </c>
      <c r="G38" s="10">
        <v>30</v>
      </c>
      <c r="H38" s="10" t="s">
        <v>832</v>
      </c>
      <c r="I38" s="10">
        <v>1</v>
      </c>
      <c r="J38" s="25">
        <f>IF(Table5[[#This Row],[Activity (Bq)]]="","",Table5[[#This Row],[Activity (Bq)]]/37000000000)</f>
        <v>6.8020184000000004E-11</v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2012-12-08T00:07:41Z</dcterms:modified>
</cp:coreProperties>
</file>