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<sst xmlns="http://schemas.openxmlformats.org/spreadsheetml/2006/main" count="3245" uniqueCount="891">
  <si>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</si>
  <si>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</si>
  <si>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</si>
  <si>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</si>
  <si>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</si>
  <si>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</si>
  <si>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</si>
  <si>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</si>
  <si>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</si>
  <si>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</si>
  <si>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</si>
  <si>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</si>
  <si>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</si>
  <si>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</si>
  <si>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</si>
  <si>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</si>
  <si>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</si>
  <si>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</si>
  <si>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</si>
  <si>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</si>
  <si>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</si>
  <si>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</si>
  <si>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</si>
  <si>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</si>
  <si>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</si>
  <si>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</si>
  <si>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</si>
  <si>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</si>
  <si>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</si>
  <si>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</si>
  <si>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</si>
  <si>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</si>
  <si>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</si>
  <si>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</si>
  <si>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</si>
  <si>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</si>
  <si>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</si>
  <si>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</si>
  <si>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</si>
  <si>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</si>
  <si>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</si>
  <si>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</si>
  <si>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</si>
  <si>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</si>
  <si>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</si>
  <si>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</si>
  <si>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</si>
  <si>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</si>
  <si>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</si>
  <si>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</si>
  <si>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</si>
  <si>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</si>
  <si>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</si>
  <si>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</si>
  <si>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</si>
  <si>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</si>
  <si>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</si>
  <si>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</si>
  <si>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</si>
  <si>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</si>
  <si>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</si>
  <si>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</si>
  <si>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</si>
  <si>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</si>
  <si>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</si>
  <si>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</si>
  <si>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</si>
  <si>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</si>
  <si>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</si>
  <si>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</si>
  <si>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</si>
  <si>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</si>
  <si>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</si>
  <si>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</si>
  <si>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</si>
  <si>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</si>
  <si>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</si>
  <si>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</si>
  <si>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</si>
  <si>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</si>
  <si>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</si>
  <si>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</si>
  <si>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</si>
  <si>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</si>
  <si>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</si>
  <si>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</si>
  <si>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</si>
  <si>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</si>
  <si>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</si>
  <si>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</si>
  <si>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</si>
  <si>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</si>
  <si>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</si>
  <si>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</si>
  <si>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</si>
  <si>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</si>
  <si>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</si>
  <si>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</si>
  <si>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</si>
  <si>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</si>
  <si>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</si>
  <si>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</si>
  <si>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</si>
  <si>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</si>
  <si>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</si>
  <si>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</si>
  <si>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</si>
  <si>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</si>
  <si>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</si>
  <si>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</si>
  <si>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</si>
  <si>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</si>
  <si>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</si>
  <si>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</si>
  <si>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</si>
  <si>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</si>
  <si>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</si>
  <si>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</si>
  <si>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</si>
  <si>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</si>
  <si>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</si>
  <si>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</si>
  <si>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</si>
  <si>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</si>
  <si>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</si>
  <si>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</si>
  <si>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</si>
  <si>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</si>
  <si>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</si>
  <si>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</si>
  <si>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</si>
  <si>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</si>
  <si>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</si>
  <si>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</si>
  <si>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</si>
  <si>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</si>
  <si>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</si>
  <si>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</si>
  <si>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</si>
  <si>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</si>
  <si>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</si>
  <si>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</si>
  <si>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</si>
  <si>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</si>
  <si>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</si>
  <si>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</si>
  <si>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</si>
  <si>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</si>
  <si>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</si>
  <si>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</si>
  <si>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</si>
  <si>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</si>
  <si>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</si>
  <si>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</si>
  <si>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</si>
  <si>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</si>
  <si>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</si>
  <si>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</si>
  <si>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</si>
  <si>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</si>
  <si>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</si>
  <si>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</si>
  <si>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</si>
  <si>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</si>
  <si>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</si>
  <si>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</si>
  <si>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</si>
  <si>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</si>
  <si>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</si>
  <si>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</si>
  <si>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</si>
  <si>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</si>
  <si>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</si>
  <si>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</si>
  <si>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</si>
  <si>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</si>
  <si>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</si>
  <si>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</si>
  <si>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</si>
  <si>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</si>
  <si>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</si>
  <si>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</si>
  <si>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</si>
  <si>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</si>
  <si>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</si>
  <si>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</si>
  <si>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</si>
  <si>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</si>
  <si>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</si>
  <si>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</si>
  <si>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</si>
  <si>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</si>
  <si>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</si>
  <si>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</si>
  <si>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</si>
  <si>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</si>
  <si>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</si>
  <si>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</si>
  <si>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</si>
  <si>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</si>
  <si>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</si>
  <si>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</si>
  <si>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</si>
  <si>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</si>
  <si>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</si>
  <si>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</si>
  <si>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</si>
  <si>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</si>
  <si>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</si>
  <si>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</si>
  <si>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</si>
  <si>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</si>
  <si>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</si>
  <si>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</si>
  <si>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</si>
  <si>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</si>
  <si>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</si>
  <si>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</si>
  <si>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</si>
  <si>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</si>
  <si>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</si>
  <si>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</si>
  <si>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</si>
  <si>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</si>
  <si>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</si>
  <si>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</si>
  <si>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</si>
  <si>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</si>
  <si>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</si>
  <si>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</si>
  <si>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</si>
  <si>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</si>
  <si>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</si>
  <si>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</si>
  <si>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</si>
  <si>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</si>
  <si>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</si>
  <si>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</si>
  <si>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</si>
  <si>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</si>
  <si>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</si>
  <si>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</si>
  <si>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</si>
  <si>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</si>
  <si>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</si>
  <si>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</si>
  <si>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</si>
  <si>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</si>
  <si>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</si>
  <si>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</si>
  <si>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</si>
  <si>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</si>
  <si>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</si>
  <si>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</si>
  <si>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</si>
  <si>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</si>
  <si>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</si>
  <si>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</si>
  <si>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</si>
  <si>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</si>
  <si>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</si>
  <si>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</si>
  <si>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</si>
  <si>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</si>
  <si>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</si>
  <si>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</si>
  <si>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</si>
  <si>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</si>
  <si>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</si>
  <si>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</si>
  <si>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</si>
  <si>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</si>
  <si>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</si>
  <si>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</si>
  <si>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</si>
  <si>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</si>
  <si>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</si>
  <si>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</si>
  <si>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</si>
  <si>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</si>
  <si>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</si>
  <si>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</si>
  <si>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</si>
  <si>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</si>
  <si>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</si>
  <si>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</si>
  <si>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</si>
  <si>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</si>
  <si>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</si>
  <si>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</si>
  <si>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</si>
  <si>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</si>
  <si>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</si>
  <si>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</si>
  <si>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</si>
  <si>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</si>
  <si>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</si>
  <si>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</si>
  <si>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</si>
  <si>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</si>
  <si>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</si>
  <si>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</si>
  <si>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</si>
  <si>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</si>
  <si>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</si>
  <si>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</si>
  <si>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</si>
  <si>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</si>
  <si>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</si>
  <si>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</si>
  <si>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</si>
  <si>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</si>
  <si>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</si>
  <si>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</si>
  <si>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</si>
  <si>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</si>
  <si>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</si>
  <si>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</si>
  <si>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</si>
  <si>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</si>
  <si>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</si>
  <si>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</si>
  <si>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</si>
  <si>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</si>
  <si>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</si>
  <si>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</si>
  <si>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</si>
  <si>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</si>
  <si>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</si>
  <si>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</si>
  <si>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</si>
  <si>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</si>
  <si>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</si>
  <si>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</si>
  <si>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</si>
  <si>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</si>
  <si>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</si>
  <si>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</si>
  <si>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</si>
  <si>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</si>
  <si>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</si>
  <si>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</si>
  <si>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</si>
  <si>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</si>
  <si>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</si>
  <si>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</si>
  <si>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</si>
  <si>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</si>
  <si>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</si>
  <si>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</si>
  <si>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</si>
  <si>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</si>
  <si>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</si>
  <si>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</si>
  <si>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</si>
  <si>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</si>
  <si>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</si>
  <si>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</si>
  <si>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</si>
  <si>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</si>
  <si>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</si>
  <si>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</si>
  <si>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</si>
  <si>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</si>
  <si>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</si>
  <si>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</si>
  <si>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</si>
  <si>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</si>
  <si>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</si>
  <si>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</si>
  <si>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</si>
  <si>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</si>
  <si>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</si>
  <si>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</si>
  <si>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</si>
  <si>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</si>
  <si>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</si>
  <si>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</si>
  <si>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</si>
  <si>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</si>
  <si>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</si>
  <si>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</si>
  <si>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</si>
  <si>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</si>
  <si>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</si>
  <si>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</si>
  <si>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</si>
  <si>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</si>
  <si>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</si>
  <si>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</si>
  <si>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</si>
  <si>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</si>
  <si>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</si>
  <si>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</si>
  <si>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</si>
  <si>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</si>
  <si>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</si>
  <si>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</si>
  <si>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</si>
  <si>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</si>
  <si>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</si>
  <si>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</si>
  <si>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</si>
  <si>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</si>
  <si>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</si>
  <si>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</si>
  <si>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</si>
  <si>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</si>
  <si>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</si>
  <si>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</si>
  <si>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</si>
  <si>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</si>
  <si>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</si>
  <si>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</si>
  <si>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</si>
  <si>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</si>
  <si>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</si>
  <si>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</si>
  <si>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</si>
  <si>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</si>
  <si>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</si>
  <si>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</si>
  <si>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</si>
  <si>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</si>
  <si>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</si>
  <si>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</si>
  <si>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</si>
  <si>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</si>
  <si>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</si>
  <si>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</si>
  <si>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</si>
  <si>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</si>
  <si>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</si>
  <si>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</si>
  <si>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</si>
  <si>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</si>
  <si>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</si>
  <si>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</si>
  <si>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</si>
  <si>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</si>
  <si>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</si>
  <si>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</si>
  <si>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</si>
  <si>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</si>
  <si>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</si>
  <si>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</si>
  <si>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</si>
  <si>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</si>
  <si>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</si>
  <si>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</si>
  <si>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</si>
  <si>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</si>
  <si>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</si>
  <si>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</si>
  <si>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</si>
  <si>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</si>
  <si>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</si>
  <si>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</si>
  <si>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</si>
  <si>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</si>
  <si>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</si>
  <si>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</si>
  <si>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</si>
  <si>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</si>
  <si>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</si>
  <si>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</si>
  <si>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</si>
  <si>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</si>
  <si>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</si>
  <si>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</si>
  <si>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</si>
  <si>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</si>
  <si>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</si>
  <si>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</si>
  <si>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</si>
  <si>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</si>
  <si>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</si>
  <si>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</si>
  <si>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</si>
  <si>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</si>
  <si>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</si>
  <si>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</si>
  <si>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</si>
  <si>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</si>
  <si>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</si>
  <si>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</si>
  <si>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</si>
  <si>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</si>
  <si>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</si>
  <si>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</si>
  <si>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</si>
  <si>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</si>
  <si>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</si>
  <si>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</si>
  <si>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</si>
  <si>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</si>
  <si>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</si>
  <si>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</si>
  <si>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</si>
  <si>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</si>
  <si>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</si>
  <si>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</si>
  <si>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</si>
  <si>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</si>
  <si>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</si>
  <si>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</si>
  <si>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</si>
  <si>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</si>
  <si>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</si>
  <si>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</si>
  <si>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</si>
  <si>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</si>
  <si>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</si>
  <si>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</si>
  <si>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</si>
  <si>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</si>
  <si>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</si>
  <si>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</si>
  <si>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</si>
  <si>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</si>
  <si>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</si>
  <si>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</si>
  <si>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</si>
  <si>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</si>
  <si>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</si>
  <si>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</si>
  <si>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</si>
  <si>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</si>
  <si>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</si>
  <si>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</si>
  <si>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</si>
  <si>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</si>
  <si>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</si>
  <si>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</si>
  <si>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</si>
  <si>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</si>
  <si>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</si>
  <si>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</si>
  <si>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</si>
  <si>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</si>
  <si>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</si>
  <si>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</si>
  <si>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</si>
  <si>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</si>
  <si>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</si>
  <si>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</si>
  <si>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</si>
  <si>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</si>
  <si>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</si>
  <si>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</si>
  <si>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</si>
  <si>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</si>
  <si>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</si>
  <si>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</si>
  <si>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</si>
  <si>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</si>
  <si>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</si>
  <si>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</si>
  <si>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</si>
  <si>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</si>
  <si>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</si>
  <si>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</si>
  <si>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</si>
  <si>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</si>
  <si>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</si>
  <si>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</si>
  <si>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</si>
  <si>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</si>
  <si>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</si>
  <si>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</si>
  <si>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</si>
  <si>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</si>
  <si>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</si>
  <si>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</si>
  <si>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</si>
  <si>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</si>
  <si>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</si>
  <si>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</si>
  <si>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</si>
  <si>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</si>
  <si>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</si>
  <si>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</si>
  <si>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</si>
  <si>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</si>
  <si>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</si>
  <si>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</si>
  <si>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</si>
  <si>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</si>
  <si>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</si>
  <si>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</si>
  <si>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</si>
  <si>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</si>
  <si>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</si>
  <si>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</si>
  <si>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</si>
  <si>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</si>
  <si>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</si>
  <si>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</si>
  <si>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</si>
  <si>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</si>
  <si>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</si>
  <si>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</si>
  <si>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</si>
  <si>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</si>
  <si>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</si>
  <si>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</si>
  <si>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</si>
  <si>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</si>
  <si>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</si>
  <si>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</si>
  <si>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</si>
  <si>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</si>
  <si>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</si>
  <si>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</si>
  <si>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</si>
  <si>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</si>
  <si>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</si>
  <si>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</si>
  <si>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</si>
  <si>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</si>
  <si>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</si>
  <si>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</si>
  <si>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</si>
  <si>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</si>
  <si>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</si>
  <si>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</si>
  <si>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</si>
  <si>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</si>
  <si>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</si>
  <si>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</si>
  <si>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</si>
  <si>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</si>
  <si>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</si>
  <si>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</si>
  <si>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</si>
  <si>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</si>
  <si>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</si>
  <si>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</si>
  <si>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</si>
  <si>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</si>
  <si>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</si>
  <si>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</si>
  <si>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</si>
  <si>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</si>
  <si>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</si>
  <si>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</si>
  <si>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</si>
  <si>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</si>
  <si>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</si>
  <si>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</si>
  <si>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</si>
  <si>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</si>
  <si>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</si>
  <si>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</si>
  <si>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</si>
  <si>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</si>
  <si>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</si>
  <si>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</si>
  <si>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</si>
  <si>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</si>
  <si>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</si>
  <si>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</si>
  <si>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</si>
  <si>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</si>
  <si>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</si>
  <si>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</si>
  <si>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</si>
  <si>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</si>
  <si>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</si>
  <si>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</si>
  <si>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</si>
  <si>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</si>
  <si>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</si>
  <si>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</si>
  <si>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</si>
  <si>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</si>
  <si>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</si>
  <si>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</si>
  <si>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</si>
  <si>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</si>
  <si>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</si>
  <si>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</si>
  <si>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</si>
  <si>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</si>
  <si>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</si>
  <si>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</si>
  <si>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</si>
  <si>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</si>
  <si>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</si>
  <si>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</si>
  <si>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</si>
  <si>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</si>
  <si>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</si>
  <si>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</si>
  <si>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</si>
  <si>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</si>
  <si>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</si>
  <si>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</si>
  <si>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</si>
  <si>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</si>
  <si>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</si>
  <si>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</si>
  <si>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</si>
  <si>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</si>
  <si>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</si>
  <si>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</si>
  <si>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</si>
  <si>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</si>
  <si>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</si>
  <si>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</si>
  <si>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</si>
  <si>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</si>
  <si>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</si>
  <si>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</si>
  <si>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</si>
  <si>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</si>
  <si>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</si>
  <si>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</si>
  <si>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</si>
  <si>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</si>
  <si>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</si>
  <si>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</si>
  <si>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</si>
  <si>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</si>
  <si>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</si>
  <si>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</si>
  <si>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</si>
  <si>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</si>
  <si>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</si>
  <si>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</si>
  <si>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</si>
  <si>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</si>
  <si>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</si>
  <si>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</si>
  <si>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</si>
  <si>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</si>
  <si>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</si>
  <si>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</si>
  <si>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</si>
  <si>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</si>
  <si>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</si>
  <si>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</si>
  <si>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</si>
  <si>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</si>
  <si>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</si>
  <si>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</si>
  <si>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</si>
  <si>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</si>
  <si>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</si>
  <si>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</si>
  <si>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</si>
  <si>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</si>
  <si>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</si>
  <si>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</si>
  <si>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</si>
  <si>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</si>
  <si>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</si>
  <si>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</si>
  <si>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</si>
  <si>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</si>
  <si>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</si>
  <si>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</si>
  <si>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</si>
  <si>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</si>
  <si>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</si>
  <si>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</si>
  <si>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</si>
  <si>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</si>
  <si>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</si>
  <si>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</si>
  <si>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</si>
  <si>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</si>
  <si>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</si>
  <si>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</si>
  <si>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</si>
  <si>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</si>
  <si>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</si>
  <si>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</si>
  <si>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</si>
  <si>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</si>
  <si>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</si>
  <si>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</si>
  <si>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</si>
  <si>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</si>
  <si>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</si>
  <si>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</si>
  <si>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</si>
  <si>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</si>
  <si>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</si>
  <si>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</si>
  <si>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</si>
  <si>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</si>
  <si>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</si>
  <si>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</si>
  <si>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</si>
  <si>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</si>
  <si>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</si>
  <si>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</si>
  <si>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</si>
  <si>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</si>
  <si>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</si>
  <si>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</si>
  <si>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</si>
  <si>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</si>
  <si>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</si>
  <si>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</si>
  <si>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</si>
  <si>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</si>
  <si>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</si>
  <si>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</si>
  <si>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</si>
  <si>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</si>
  <si>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</si>
  <si>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</si>
  <si>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</si>
  <si>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</si>
  <si>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</si>
  <si>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</si>
  <si>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</si>
  <si>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</si>
  <si>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</si>
  <si>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</si>
  <si>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</si>
  <si>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</si>
  <si>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</si>
  <si>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</si>
  <si>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</si>
  <si>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</si>
  <si>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</si>
  <si>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</si>
  <si>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</si>
  <si>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</si>
  <si>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</si>
  <si>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</si>
  <si>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</si>
  <si>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</si>
  <si>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</si>
  <si>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</si>
  <si>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</si>
  <si>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</si>
  <si>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</si>
  <si>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</si>
  <si>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</si>
  <si>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</si>
  <si>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</si>
  <si>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</si>
  <si>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</si>
  <si>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</si>
  <si>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</si>
  <si>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</si>
  <si>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</si>
  <si>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</si>
  <si>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</si>
  <si>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</si>
  <si>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</si>
  <si>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</si>
  <si>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</si>
  <si>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</si>
  <si>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</si>
  <si>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</si>
  <si>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</si>
  <si>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</si>
  <si>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</si>
  <si>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</si>
  <si>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</si>
  <si>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</si>
  <si>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</si>
  <si>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</si>
  <si>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</si>
  <si>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</si>
  <si>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</si>
  <si>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</si>
  <si>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</si>
  <si>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</si>
  <si>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</si>
  <si>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</si>
  <si>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</si>
  <si>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</si>
  <si>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</si>
  <si>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</si>
  <si>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</si>
  <si>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</si>
  <si>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Batuk</t>
  </si>
  <si>
    <t>Olga</t>
  </si>
  <si>
    <t>LANL, SM-30</t>
  </si>
  <si>
    <t>Los Alamos</t>
  </si>
  <si>
    <t>NM</t>
  </si>
  <si>
    <t>3672, 3666</t>
  </si>
  <si>
    <t>12 November 2012</t>
  </si>
  <si>
    <t>solid</t>
  </si>
  <si>
    <t>oxide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</si>
</sst>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3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24" sqref="I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882</v>
      </c>
    </row>
    <row r="3" spans="1:3">
      <c r="A3" s="17" t="s">
        <v>9</v>
      </c>
      <c r="B3" s="11" t="s">
        <v>883</v>
      </c>
    </row>
    <row r="4" spans="1:3">
      <c r="A4" s="17" t="s">
        <v>12</v>
      </c>
      <c r="B4" s="11" t="s">
        <v>884</v>
      </c>
    </row>
    <row r="5" spans="1:3">
      <c r="A5" s="17" t="s">
        <v>10</v>
      </c>
      <c r="B5" s="11"/>
      <c r="C5" s="9" t="s">
        <v>881</v>
      </c>
    </row>
    <row r="6" spans="1:3">
      <c r="A6" s="17" t="s">
        <v>11</v>
      </c>
      <c r="B6" s="11"/>
    </row>
    <row r="7" spans="1:3">
      <c r="A7" s="17" t="s">
        <v>878</v>
      </c>
      <c r="B7" s="11"/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/>
    </row>
    <row r="12" spans="1:3">
      <c r="A12" s="17" t="s">
        <v>26</v>
      </c>
      <c r="B12" s="22">
        <v>5056654406</v>
      </c>
    </row>
    <row r="13" spans="1:3">
      <c r="A13" s="17" t="s">
        <v>839</v>
      </c>
      <c r="B13" s="12" t="s">
        <v>887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12">
        <v>40942</v>
      </c>
      <c r="C15" s="9" t="s">
        <v>854</v>
      </c>
    </row>
    <row r="16" spans="1:3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40">
        <v>41260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0.99</v>
      </c>
      <c r="D24" s="30">
        <f>IF(Table5[[#This Row],[Mass (g)]]="","",Table5[[#This Row],[Mass (g)]]*VLOOKUP(Table5[[#This Row],[Nuclide]],Doedata,4)*37000000000)</f>
        <v>12307.68</v>
      </c>
      <c r="E24" s="10" t="s">
        <v>889</v>
      </c>
      <c r="F24" s="10" t="s">
        <v>890</v>
      </c>
      <c r="G24" s="10">
        <v>30</v>
      </c>
      <c r="I24" s="10"/>
      <c r="J24" s="26">
        <f>IF(Table5[[#This Row],[Activity (Bq)]]="","",Table5[[#This Row],[Activity (Bq)]]/37000000000)</f>
        <v>3.3263999999999999E-7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7.1000000000000002E-4</v>
      </c>
      <c r="D25" s="30">
        <f>IF(Table5[[#This Row],[Mass (g)]]="","",Table5[[#This Row],[Mass (g)]]*VLOOKUP(Table5[[#This Row],[Nuclide]],Doedata,4)*37000000000)</f>
        <v>56.743200000000009</v>
      </c>
      <c r="E25" s="10" t="s">
        <v>889</v>
      </c>
      <c r="F25" s="10" t="s">
        <v>890</v>
      </c>
      <c r="G25" s="10">
        <v>30</v>
      </c>
      <c r="I25" s="10"/>
      <c r="J25" s="26">
        <f>IF(Table5[[#This Row],[Activity (Bq)]]="","",Table5[[#This Row],[Activity (Bq)]]/37000000000)</f>
        <v>1.5336000000000002E-9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5.3999999999999998E-5</v>
      </c>
      <c r="D26" s="30">
        <f>IF(Table5[[#This Row],[Mass (g)]]="","",Table5[[#This Row],[Mass (g)]]*VLOOKUP(Table5[[#This Row],[Nuclide]],Doedata,4)*37000000000)</f>
        <v>12487.5</v>
      </c>
      <c r="E26" s="10" t="s">
        <v>889</v>
      </c>
      <c r="F26" s="10" t="s">
        <v>890</v>
      </c>
      <c r="G26" s="10">
        <v>30</v>
      </c>
      <c r="I26" s="10"/>
      <c r="J26" s="26">
        <f>IF(Table5[[#This Row],[Activity (Bq)]]="","",Table5[[#This Row],[Activity (Bq)]]/37000000000)</f>
        <v>3.375E-7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879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829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830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831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880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832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833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834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835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864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865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866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836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867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868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869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852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870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871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872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873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837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 t="s">
        <v>874</v>
      </c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 t="s">
        <v>877</v>
      </c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  <row r="782" spans="30:34">
      <c r="AG782" s="17"/>
    </row>
    <row r="783" spans="30:34">
      <c r="AG783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876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DDS User</cp:lastModifiedBy>
  <cp:lastPrinted>2010-11-18T22:52:38Z</cp:lastPrinted>
  <dcterms:created xsi:type="dcterms:W3CDTF">2010-11-12T20:51:00Z</dcterms:created>
  <dcterms:modified xsi:type="dcterms:W3CDTF">2012-11-12T21:17:35Z</dcterms:modified>
</cp:coreProperties>
</file>