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codeName="ThisWorkbook" autoCompressPictures="0"/>
  <bookViews>
    <workbookView xWindow="240" yWindow="20" windowWidth="24640" windowHeight="189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alcMode="manual" concurrentCalc="0"/>
  <pivotCaches>
    <pivotCache cacheId="2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<sst xmlns="http://schemas.openxmlformats.org/spreadsheetml/2006/main" count="3270" uniqueCount="901">
  <si>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</si>
  <si>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</si>
  <si>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</si>
  <si>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</si>
  <si>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</si>
  <si>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</si>
  <si>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</si>
  <si>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</si>
  <si>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</si>
  <si>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</si>
  <si>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</si>
  <si>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</si>
  <si>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</si>
  <si>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</si>
  <si>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</si>
  <si>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</si>
  <si>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</si>
  <si>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</si>
  <si>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</si>
  <si>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</si>
  <si>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</si>
  <si>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</si>
  <si>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</si>
  <si>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</si>
  <si>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</si>
  <si>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</si>
  <si>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</si>
  <si>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</si>
  <si>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</si>
  <si>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</si>
  <si>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</si>
  <si>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</si>
  <si>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</si>
  <si>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</si>
  <si>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</si>
  <si>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</si>
  <si>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</si>
  <si>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</si>
  <si>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</si>
  <si>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</si>
  <si>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</si>
  <si>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</si>
  <si>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</si>
  <si>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</si>
  <si>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</si>
  <si>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</si>
  <si>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</si>
  <si>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</si>
  <si>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</si>
  <si>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</si>
  <si>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</si>
  <si>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</si>
  <si>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</si>
  <si>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</si>
  <si>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</si>
  <si>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</si>
  <si>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</si>
  <si>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</si>
  <si>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</si>
  <si>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</si>
  <si>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</si>
  <si>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</si>
  <si>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</si>
  <si>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</si>
  <si>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</si>
  <si>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</si>
  <si>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</si>
  <si>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</si>
  <si>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</si>
  <si>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</si>
  <si>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</si>
  <si>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</si>
  <si>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</si>
  <si>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</si>
  <si>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</si>
  <si>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</si>
  <si>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</si>
  <si>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</si>
  <si>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</si>
  <si>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</si>
  <si>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</si>
  <si>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</si>
  <si>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</si>
  <si>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</si>
  <si>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</si>
  <si>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</si>
  <si>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</si>
  <si>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</si>
  <si>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</si>
  <si>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</si>
  <si>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</si>
  <si>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</si>
  <si>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</si>
  <si>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</si>
  <si>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</si>
  <si>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</si>
  <si>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</si>
  <si>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</si>
  <si>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</si>
  <si>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</si>
  <si>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</si>
  <si>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</si>
  <si>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</si>
  <si>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</si>
  <si>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</si>
  <si>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</si>
  <si>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</si>
  <si>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</si>
  <si>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</si>
  <si>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</si>
  <si>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</si>
  <si>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</si>
  <si>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</si>
  <si>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</si>
  <si>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</si>
  <si>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</si>
  <si>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</si>
  <si>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</si>
  <si>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</si>
  <si>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</si>
  <si>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</si>
  <si>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</si>
  <si>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</si>
  <si>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</si>
  <si>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</si>
  <si>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</si>
  <si>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</si>
  <si>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</si>
  <si>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</si>
  <si>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</si>
  <si>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</si>
  <si>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</si>
  <si>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</si>
  <si>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</si>
  <si>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</si>
  <si>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</si>
  <si>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</si>
  <si>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</si>
  <si>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</si>
  <si>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</si>
  <si>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</si>
  <si>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</si>
  <si>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</si>
  <si>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</si>
  <si>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</si>
  <si>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</si>
  <si>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</si>
  <si>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</si>
  <si>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</si>
  <si>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</si>
  <si>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</si>
  <si>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</si>
  <si>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</si>
  <si>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</si>
  <si>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</si>
  <si>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</si>
  <si>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</si>
  <si>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</si>
  <si>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</si>
  <si>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</si>
  <si>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</si>
  <si>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</si>
  <si>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</si>
  <si>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</si>
  <si>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</si>
  <si>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</si>
  <si>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</si>
  <si>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</si>
  <si>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</si>
  <si>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</si>
  <si>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</si>
  <si>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</si>
  <si>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</si>
  <si>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</si>
  <si>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</si>
  <si>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</si>
  <si>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</si>
  <si>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</si>
  <si>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</si>
  <si>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</si>
  <si>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</si>
  <si>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</si>
  <si>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</si>
  <si>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</si>
  <si>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</si>
  <si>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</si>
  <si>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</si>
  <si>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</si>
  <si>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</si>
  <si>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</si>
  <si>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</si>
  <si>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</si>
  <si>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</si>
  <si>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</si>
  <si>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</si>
  <si>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</si>
  <si>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</si>
  <si>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</si>
  <si>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</si>
  <si>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</si>
  <si>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</si>
  <si>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</si>
  <si>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</si>
  <si>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</si>
  <si>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</si>
  <si>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</si>
  <si>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</si>
  <si>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</si>
  <si>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</si>
  <si>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</si>
  <si>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</si>
  <si>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</si>
  <si>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</si>
  <si>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</si>
  <si>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</si>
  <si>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</si>
  <si>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</si>
  <si>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</si>
  <si>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</si>
  <si>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</si>
  <si>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</si>
  <si>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</si>
  <si>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</si>
  <si>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</si>
  <si>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</si>
  <si>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</si>
  <si>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</si>
  <si>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</si>
  <si>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</si>
  <si>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</si>
  <si>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</si>
  <si>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</si>
  <si>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</si>
  <si>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</si>
  <si>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</si>
  <si>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</si>
  <si>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</si>
  <si>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</si>
  <si>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</si>
  <si>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</si>
  <si>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</si>
  <si>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</si>
  <si>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</si>
  <si>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</si>
  <si>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</si>
  <si>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</si>
  <si>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</si>
  <si>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</si>
  <si>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</si>
  <si>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</si>
  <si>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</si>
  <si>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</si>
  <si>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</si>
  <si>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</si>
  <si>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</si>
  <si>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</si>
  <si>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</si>
  <si>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</si>
  <si>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</si>
  <si>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</si>
  <si>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</si>
  <si>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</si>
  <si>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</si>
  <si>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</si>
  <si>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</si>
  <si>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</si>
  <si>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</si>
  <si>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</si>
  <si>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</si>
  <si>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</si>
  <si>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</si>
  <si>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</si>
  <si>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</si>
  <si>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</si>
  <si>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</si>
  <si>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</si>
  <si>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</si>
  <si>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</si>
  <si>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</si>
  <si>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</si>
  <si>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</si>
  <si>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</si>
  <si>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</si>
  <si>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</si>
  <si>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</si>
  <si>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</si>
  <si>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</si>
  <si>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</si>
  <si>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</si>
  <si>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</si>
  <si>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</si>
  <si>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</si>
  <si>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</si>
  <si>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</si>
  <si>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</si>
  <si>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</si>
  <si>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</si>
  <si>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</si>
  <si>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</si>
  <si>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</si>
  <si>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</si>
  <si>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</si>
  <si>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</si>
  <si>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</si>
  <si>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</si>
  <si>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</si>
  <si>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</si>
  <si>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</si>
  <si>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</si>
  <si>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</si>
  <si>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</si>
  <si>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</si>
  <si>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</si>
  <si>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</si>
  <si>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</si>
  <si>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</si>
  <si>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</si>
  <si>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</si>
  <si>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</si>
  <si>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</si>
  <si>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</si>
  <si>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</si>
  <si>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</si>
  <si>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</si>
  <si>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</si>
  <si>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</si>
  <si>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</si>
  <si>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</si>
  <si>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</si>
  <si>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</si>
  <si>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</si>
  <si>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</si>
  <si>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</si>
  <si>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</si>
  <si>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</si>
  <si>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</si>
  <si>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</si>
  <si>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</si>
  <si>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</si>
  <si>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</si>
  <si>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</si>
  <si>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</si>
  <si>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</si>
  <si>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</si>
  <si>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</si>
  <si>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</si>
  <si>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</si>
  <si>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</si>
  <si>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</si>
  <si>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</si>
  <si>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</si>
  <si>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</si>
  <si>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</si>
  <si>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</si>
  <si>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</si>
  <si>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</si>
  <si>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</si>
  <si>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</si>
  <si>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</si>
  <si>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</si>
  <si>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</si>
  <si>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</si>
  <si>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</si>
  <si>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</si>
  <si>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</si>
  <si>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</si>
  <si>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</si>
  <si>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</si>
  <si>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</si>
  <si>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</si>
  <si>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</si>
  <si>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</si>
  <si>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</si>
  <si>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</si>
  <si>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</si>
  <si>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</si>
  <si>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</si>
  <si>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</si>
  <si>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</si>
  <si>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</si>
  <si>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</si>
  <si>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</si>
  <si>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</si>
  <si>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</si>
  <si>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</si>
  <si>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</si>
  <si>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</si>
  <si>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</si>
  <si>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</si>
  <si>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</si>
  <si>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</si>
  <si>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</si>
  <si>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</si>
  <si>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</si>
  <si>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</si>
  <si>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</si>
  <si>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</si>
  <si>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</si>
  <si>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</si>
  <si>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</si>
  <si>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</si>
  <si>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</si>
  <si>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</si>
  <si>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</si>
  <si>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</si>
  <si>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</si>
  <si>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</si>
  <si>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</si>
  <si>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</si>
  <si>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</si>
  <si>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</si>
  <si>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</si>
  <si>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</si>
  <si>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</si>
  <si>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</si>
  <si>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</si>
  <si>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</si>
  <si>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</si>
  <si>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</si>
  <si>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</si>
  <si>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</si>
  <si>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</si>
  <si>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</si>
  <si>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</si>
  <si>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</si>
  <si>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</si>
  <si>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</si>
  <si>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</si>
  <si>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</si>
  <si>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</si>
  <si>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</si>
  <si>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</si>
  <si>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</si>
  <si>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</si>
  <si>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</si>
  <si>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</si>
  <si>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</si>
  <si>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</si>
  <si>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</si>
  <si>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</si>
  <si>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</si>
  <si>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</si>
  <si>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</si>
  <si>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</si>
  <si>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</si>
  <si>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</si>
  <si>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</si>
  <si>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</si>
  <si>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</si>
  <si>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</si>
  <si>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</si>
  <si>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</si>
  <si>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</si>
  <si>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</si>
  <si>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</si>
  <si>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</si>
  <si>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</si>
  <si>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</si>
  <si>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</si>
  <si>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</si>
  <si>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</si>
  <si>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</si>
  <si>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</si>
  <si>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</si>
  <si>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</si>
  <si>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</si>
  <si>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</si>
  <si>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</si>
  <si>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</si>
  <si>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</si>
  <si>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</si>
  <si>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</si>
  <si>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</si>
  <si>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</si>
  <si>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</si>
  <si>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</si>
  <si>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</si>
  <si>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</si>
  <si>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</si>
  <si>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</si>
  <si>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</si>
  <si>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</si>
  <si>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</si>
  <si>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</si>
  <si>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</si>
  <si>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</si>
  <si>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</si>
  <si>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</si>
  <si>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</si>
  <si>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</si>
  <si>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</si>
  <si>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</si>
  <si>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</si>
  <si>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</si>
  <si>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</si>
  <si>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</si>
  <si>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</si>
  <si>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</si>
  <si>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</si>
  <si>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</si>
  <si>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</si>
  <si>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</si>
  <si>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</si>
  <si>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</si>
  <si>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</si>
  <si>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</si>
  <si>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</si>
  <si>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</si>
  <si>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</si>
  <si>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</si>
  <si>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</si>
  <si>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</si>
  <si>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</si>
  <si>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</si>
  <si>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</si>
  <si>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</si>
  <si>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</si>
  <si>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</si>
  <si>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</si>
  <si>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</si>
  <si>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</si>
  <si>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</si>
  <si>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</si>
  <si>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</si>
  <si>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</si>
  <si>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</si>
  <si>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</si>
  <si>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</si>
  <si>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</si>
  <si>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</si>
  <si>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</si>
  <si>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</si>
  <si>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</si>
  <si>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</si>
  <si>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</si>
  <si>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</si>
  <si>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</si>
  <si>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</si>
  <si>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</si>
  <si>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</si>
  <si>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</si>
  <si>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</si>
  <si>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</si>
  <si>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</si>
  <si>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</si>
  <si>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</si>
  <si>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</si>
  <si>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</si>
  <si>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</si>
  <si>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</si>
  <si>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</si>
  <si>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</si>
  <si>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</si>
  <si>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</si>
  <si>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</si>
  <si>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</si>
  <si>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</si>
  <si>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</si>
  <si>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</si>
  <si>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</si>
  <si>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</si>
  <si>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</si>
  <si>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</si>
  <si>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</si>
  <si>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</si>
  <si>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</si>
  <si>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</si>
  <si>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</si>
  <si>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</si>
  <si>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</si>
  <si>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</si>
  <si>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</si>
  <si>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</si>
  <si>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</si>
  <si>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</si>
  <si>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</si>
  <si>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</si>
  <si>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</si>
  <si>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</si>
  <si>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</si>
  <si>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</si>
  <si>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</si>
  <si>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</si>
  <si>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</si>
  <si>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</si>
  <si>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</si>
  <si>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</si>
  <si>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</si>
  <si>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</si>
  <si>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</si>
  <si>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</si>
  <si>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</si>
  <si>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</si>
  <si>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</si>
  <si>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</si>
  <si>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</si>
  <si>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</si>
  <si>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</si>
  <si>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</si>
  <si>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</si>
  <si>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</si>
  <si>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</si>
  <si>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</si>
  <si>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</si>
  <si>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</si>
  <si>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</si>
  <si>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</si>
  <si>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</si>
  <si>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</si>
  <si>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</si>
  <si>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</si>
  <si>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</si>
  <si>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</si>
  <si>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</si>
  <si>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</si>
  <si>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</si>
  <si>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</si>
  <si>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</si>
  <si>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</si>
  <si>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</si>
  <si>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</si>
  <si>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</si>
  <si>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</si>
  <si>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</si>
  <si>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</si>
  <si>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</si>
  <si>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</si>
  <si>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</si>
  <si>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</si>
  <si>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</si>
  <si>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</si>
  <si>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</si>
  <si>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</si>
  <si>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</si>
  <si>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</si>
  <si>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</si>
  <si>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</si>
  <si>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</si>
  <si>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</si>
  <si>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</si>
  <si>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</si>
  <si>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</si>
  <si>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</si>
  <si>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</si>
  <si>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</si>
  <si>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</si>
  <si>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</si>
  <si>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</si>
  <si>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</si>
  <si>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</si>
  <si>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</si>
  <si>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</si>
  <si>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</si>
  <si>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</si>
  <si>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</si>
  <si>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</si>
  <si>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</si>
  <si>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</si>
  <si>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</si>
  <si>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</si>
  <si>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</si>
  <si>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</si>
  <si>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</si>
  <si>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</si>
  <si>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</si>
  <si>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</si>
  <si>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</si>
  <si>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</si>
  <si>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</si>
  <si>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</si>
  <si>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</si>
  <si>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</si>
  <si>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</si>
  <si>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</si>
  <si>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</si>
  <si>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</si>
  <si>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</si>
  <si>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</si>
  <si>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</si>
  <si>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</si>
  <si>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</si>
  <si>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</si>
  <si>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</si>
  <si>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</si>
  <si>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</si>
  <si>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</si>
  <si>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</si>
  <si>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</si>
  <si>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</si>
  <si>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</si>
  <si>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</si>
  <si>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</si>
  <si>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</si>
  <si>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</si>
  <si>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</si>
  <si>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</si>
  <si>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</si>
  <si>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</si>
  <si>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</si>
  <si>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</si>
  <si>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</si>
  <si>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</si>
  <si>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</si>
  <si>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</si>
  <si>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</si>
  <si>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</si>
  <si>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</si>
  <si>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</si>
  <si>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</si>
  <si>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</si>
  <si>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</si>
  <si>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</si>
  <si>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</si>
  <si>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</si>
  <si>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</si>
  <si>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</si>
  <si>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</si>
  <si>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</si>
  <si>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</si>
  <si>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</si>
  <si>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</si>
  <si>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</si>
  <si>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</si>
  <si>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</si>
  <si>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</si>
  <si>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</si>
  <si>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</si>
  <si>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</si>
  <si>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</si>
  <si>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</si>
  <si>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</si>
  <si>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</si>
  <si>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</si>
  <si>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</si>
  <si>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</si>
  <si>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</si>
  <si>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</si>
  <si>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</si>
  <si>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</si>
  <si>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</si>
  <si>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</si>
  <si>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</si>
  <si>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</si>
  <si>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</si>
  <si>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</si>
  <si>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</si>
  <si>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</si>
  <si>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</si>
  <si>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</si>
  <si>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</si>
  <si>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</si>
  <si>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</si>
  <si>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</si>
  <si>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</si>
  <si>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</si>
  <si>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</si>
  <si>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</si>
  <si>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</si>
  <si>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</si>
  <si>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</si>
  <si>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</si>
  <si>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</si>
  <si>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</si>
  <si>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</si>
  <si>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</si>
  <si>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</si>
  <si>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</si>
  <si>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</si>
  <si>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</si>
  <si>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</si>
  <si>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</si>
  <si>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</si>
  <si>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</si>
  <si>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</si>
  <si>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</si>
  <si>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</si>
  <si>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</si>
  <si>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</si>
  <si>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</si>
  <si>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</si>
  <si>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</si>
  <si>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</si>
  <si>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</si>
  <si>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</si>
  <si>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</si>
  <si>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</si>
  <si>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</si>
  <si>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</si>
  <si>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</si>
  <si>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</si>
  <si>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</si>
  <si>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</si>
  <si>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</si>
  <si>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</si>
  <si>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</si>
  <si>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</si>
  <si>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</si>
  <si>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</si>
  <si>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</si>
  <si>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</si>
  <si>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</si>
  <si>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</si>
  <si>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</si>
  <si>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</si>
  <si>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</si>
  <si>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</si>
  <si>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</si>
  <si>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</si>
  <si>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</si>
  <si>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</si>
  <si>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</si>
  <si>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</si>
  <si>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</si>
  <si>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</si>
  <si>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</si>
  <si>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</si>
  <si>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</si>
  <si>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</si>
  <si>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</si>
  <si>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</si>
  <si>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</si>
  <si>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</si>
  <si>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</si>
  <si>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</si>
  <si>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</si>
  <si>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</si>
  <si>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</si>
  <si>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</si>
  <si>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</si>
  <si>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</si>
  <si>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</si>
  <si>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</si>
  <si>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</si>
  <si>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</si>
  <si>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</si>
  <si>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</si>
  <si>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</si>
  <si>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</si>
  <si>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</si>
  <si>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</si>
  <si>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</si>
  <si>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</si>
  <si>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</si>
  <si>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</si>
  <si>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</si>
  <si>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</si>
  <si>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</si>
  <si>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</si>
  <si>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</si>
  <si>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</si>
  <si>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</si>
  <si>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</si>
  <si>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</si>
  <si>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</si>
  <si>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</si>
  <si>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</si>
  <si>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</si>
  <si>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</si>
  <si>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</si>
  <si>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</si>
  <si>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</si>
  <si>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</si>
  <si>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</si>
  <si>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</si>
  <si>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</si>
  <si>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</si>
  <si>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</si>
  <si>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</si>
  <si>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</si>
  <si>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</si>
  <si>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</si>
  <si>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</si>
  <si>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</si>
  <si>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</si>
  <si>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</si>
  <si>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</si>
  <si>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</si>
  <si>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</si>
  <si>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</si>
  <si>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</si>
  <si>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</si>
  <si>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</si>
  <si>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Tc standard</t>
  </si>
  <si>
    <t>solid</t>
  </si>
  <si>
    <t>oxide</t>
  </si>
  <si>
    <t>Tc liquid samples (many)</t>
  </si>
  <si>
    <t>liquid</t>
  </si>
  <si>
    <t>Ts solid samples (many)</t>
  </si>
  <si>
    <t>Tc solid samples (many)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</si>
  <si>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</si>
  <si>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</si>
  <si>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</si>
  <si>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</si>
  <si>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</si>
  <si>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</si>
  <si>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</si>
  <si>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</si>
  <si>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11/2/2012</t>
  </si>
  <si>
    <t>Not necessary for return to LBNL</t>
  </si>
  <si>
    <t>Uranium reference</t>
  </si>
  <si>
    <t>Uranium samples (few)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</si>
</sst>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A30" sqref="A30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889</v>
      </c>
    </row>
    <row r="3" spans="1:3">
      <c r="A3" s="17" t="s">
        <v>9</v>
      </c>
      <c r="B3" s="11" t="s">
        <v>890</v>
      </c>
    </row>
    <row r="4" spans="1:3">
      <c r="A4" s="17" t="s">
        <v>12</v>
      </c>
      <c r="B4" s="11" t="s">
        <v>891</v>
      </c>
    </row>
    <row r="5" spans="1:3">
      <c r="A5" s="17" t="s">
        <v>10</v>
      </c>
      <c r="B5" s="11" t="s">
        <v>892</v>
      </c>
      <c r="C5" s="9" t="s">
        <v>881</v>
      </c>
    </row>
    <row r="6" spans="1:3">
      <c r="A6" s="17" t="s">
        <v>11</v>
      </c>
      <c r="B6" s="11"/>
    </row>
    <row r="7" spans="1:3">
      <c r="A7" s="17" t="s">
        <v>878</v>
      </c>
      <c r="B7" s="11" t="s">
        <v>893</v>
      </c>
    </row>
    <row r="8" spans="1:3">
      <c r="A8" s="17" t="s">
        <v>13</v>
      </c>
      <c r="B8" s="11" t="s">
        <v>894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94720</v>
      </c>
    </row>
    <row r="11" spans="1:3">
      <c r="A11" s="17" t="s">
        <v>809</v>
      </c>
      <c r="B11" s="11" t="s">
        <v>895</v>
      </c>
    </row>
    <row r="12" spans="1:3">
      <c r="A12" s="17" t="s">
        <v>26</v>
      </c>
      <c r="B12" s="22" t="s">
        <v>896</v>
      </c>
    </row>
    <row r="13" spans="1:3">
      <c r="A13" s="17" t="s">
        <v>839</v>
      </c>
      <c r="B13" s="12">
        <v>3746</v>
      </c>
    </row>
    <row r="14" spans="1:3">
      <c r="A14" s="17" t="s">
        <v>16</v>
      </c>
      <c r="B14" s="29" t="s">
        <v>897</v>
      </c>
    </row>
    <row r="15" spans="1:3">
      <c r="A15" s="17" t="s">
        <v>41</v>
      </c>
      <c r="B15" s="12">
        <v>41215</v>
      </c>
      <c r="C15" s="9" t="s">
        <v>854</v>
      </c>
    </row>
    <row r="16" spans="1:3">
      <c r="A16" s="17" t="s">
        <v>40</v>
      </c>
      <c r="B16" s="13">
        <v>41255</v>
      </c>
      <c r="C16" s="9" t="s">
        <v>854</v>
      </c>
    </row>
    <row r="17" spans="1:34">
      <c r="A17" s="17" t="s">
        <v>811</v>
      </c>
      <c r="B17" s="40">
        <v>41257</v>
      </c>
      <c r="C17" s="9" t="s">
        <v>853</v>
      </c>
    </row>
    <row r="18" spans="1:34">
      <c r="A18" s="17" t="s">
        <v>42</v>
      </c>
      <c r="B18" s="11" t="s">
        <v>898</v>
      </c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 t="s">
        <v>882</v>
      </c>
      <c r="B24" s="9" t="s">
        <v>698</v>
      </c>
      <c r="C24" s="18">
        <v>2E-3</v>
      </c>
      <c r="D24" s="31">
        <f>IF(Table5[[#This Row],[Mass (g)]]="","",Table5[[#This Row],[Mass (g)]]*VLOOKUP(Table5[[#This Row],[Nuclide]],Doedata,4)*37000000000)</f>
        <v>1258000.0000000002</v>
      </c>
      <c r="E24" s="10" t="s">
        <v>883</v>
      </c>
      <c r="F24" s="10" t="s">
        <v>884</v>
      </c>
      <c r="G24" s="10">
        <v>30</v>
      </c>
      <c r="H24" s="10" t="s">
        <v>859</v>
      </c>
      <c r="I24" s="10"/>
      <c r="J24" s="26">
        <f>IF(Table5[[#This Row],[Activity (Bq)]]="","",Table5[[#This Row],[Activity (Bq)]]/37000000000)</f>
        <v>3.4000000000000007E-5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 t="s">
        <v>885</v>
      </c>
      <c r="B25" s="9" t="s">
        <v>698</v>
      </c>
      <c r="C25" s="18">
        <v>0.1</v>
      </c>
      <c r="D25" s="31">
        <f>IF(Table5[[#This Row],[Mass (g)]]="","",Table5[[#This Row],[Mass (g)]]*VLOOKUP(Table5[[#This Row],[Nuclide]],Doedata,4)*37000000000)</f>
        <v>62900000.000000007</v>
      </c>
      <c r="E25" s="10" t="s">
        <v>886</v>
      </c>
      <c r="F25" s="10" t="s">
        <v>823</v>
      </c>
      <c r="G25" s="10">
        <v>30</v>
      </c>
      <c r="H25" s="10" t="s">
        <v>858</v>
      </c>
      <c r="I25" s="10"/>
      <c r="J25" s="26">
        <f>IF(Table5[[#This Row],[Activity (Bq)]]="","",Table5[[#This Row],[Activity (Bq)]]/37000000000)</f>
        <v>1.7000000000000001E-3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 t="s">
        <v>887</v>
      </c>
      <c r="B26" s="9" t="s">
        <v>698</v>
      </c>
      <c r="C26" s="18">
        <v>0.1</v>
      </c>
      <c r="D26" s="31">
        <f>IF(Table5[[#This Row],[Mass (g)]]="","",Table5[[#This Row],[Mass (g)]]*VLOOKUP(Table5[[#This Row],[Nuclide]],Doedata,4)*37000000000)</f>
        <v>62900000.000000007</v>
      </c>
      <c r="E26" s="10" t="s">
        <v>883</v>
      </c>
      <c r="F26" s="10" t="s">
        <v>884</v>
      </c>
      <c r="G26" s="10">
        <v>30</v>
      </c>
      <c r="H26" s="10" t="s">
        <v>826</v>
      </c>
      <c r="I26" s="10"/>
      <c r="J26" s="26">
        <f>IF(Table5[[#This Row],[Activity (Bq)]]="","",Table5[[#This Row],[Activity (Bq)]]/37000000000)</f>
        <v>1.7000000000000001E-3</v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 t="s">
        <v>888</v>
      </c>
      <c r="B27" s="9" t="s">
        <v>698</v>
      </c>
      <c r="C27" s="18">
        <v>0.1</v>
      </c>
      <c r="D27" s="31">
        <f>IF(Table5[[#This Row],[Mass (g)]]="","",Table5[[#This Row],[Mass (g)]]*VLOOKUP(Table5[[#This Row],[Nuclide]],Doedata,4)*37000000000)</f>
        <v>62900000.000000007</v>
      </c>
      <c r="E27" s="10" t="s">
        <v>883</v>
      </c>
      <c r="F27" s="10" t="s">
        <v>884</v>
      </c>
      <c r="G27" s="10">
        <v>30</v>
      </c>
      <c r="H27" s="10" t="s">
        <v>858</v>
      </c>
      <c r="I27" s="10"/>
      <c r="J27" s="26">
        <f>IF(Table5[[#This Row],[Activity (Bq)]]="","",Table5[[#This Row],[Activity (Bq)]]/37000000000)</f>
        <v>1.7000000000000001E-3</v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 t="s">
        <v>899</v>
      </c>
      <c r="B28" s="9" t="s">
        <v>35</v>
      </c>
      <c r="C28" s="18">
        <v>0.02</v>
      </c>
      <c r="D28" s="31">
        <f>IF(Table5[[#This Row],[Mass (g)]]="","",Table5[[#This Row],[Mass (g)]]*VLOOKUP(Table5[[#This Row],[Nuclide]],Doedata,4)*37000000000)</f>
        <v>248.64</v>
      </c>
      <c r="E28" s="10" t="s">
        <v>883</v>
      </c>
      <c r="F28" s="10" t="s">
        <v>884</v>
      </c>
      <c r="G28" s="10">
        <v>30</v>
      </c>
      <c r="H28" s="10" t="s">
        <v>829</v>
      </c>
      <c r="I28" s="10"/>
      <c r="J28" s="26">
        <f>IF(Table5[[#This Row],[Activity (Bq)]]="","",Table5[[#This Row],[Activity (Bq)]]/37000000000)</f>
        <v>6.72E-9</v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 t="s">
        <v>900</v>
      </c>
      <c r="B29" s="9" t="s">
        <v>35</v>
      </c>
      <c r="C29" s="18">
        <v>0.2</v>
      </c>
      <c r="D29" s="31">
        <f>IF(Table5[[#This Row],[Mass (g)]]="","",Table5[[#This Row],[Mass (g)]]*VLOOKUP(Table5[[#This Row],[Nuclide]],Doedata,4)*37000000000)</f>
        <v>2486.4</v>
      </c>
      <c r="E29" s="10" t="s">
        <v>883</v>
      </c>
      <c r="F29" s="10" t="s">
        <v>884</v>
      </c>
      <c r="G29" s="10">
        <v>30</v>
      </c>
      <c r="H29" s="10" t="s">
        <v>829</v>
      </c>
      <c r="I29" s="10"/>
      <c r="J29" s="26">
        <f>IF(Table5[[#This Row],[Activity (Bq)]]="","",Table5[[#This Row],[Activity (Bq)]]/37000000000)</f>
        <v>6.7200000000000006E-8</v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879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829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830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831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880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832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833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834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835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864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865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866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836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867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868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869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852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870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871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872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873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837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 t="s">
        <v>874</v>
      </c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 t="s">
        <v>877</v>
      </c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  <row r="782" spans="30:34">
      <c r="AG782" s="17"/>
    </row>
    <row r="783" spans="30:34">
      <c r="AG783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2012-11-06T16:58:31Z</dcterms:modified>
</cp:coreProperties>
</file>