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960" yWindow="7860" windowWidth="32800" windowHeight="176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<sst xmlns="http://schemas.openxmlformats.org/spreadsheetml/2006/main" count="3255" uniqueCount="896">
  <si>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</si>
  <si>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</si>
  <si>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</si>
  <si>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</si>
  <si>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</si>
  <si>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</si>
  <si>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</si>
  <si>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</si>
  <si>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</si>
  <si>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</si>
  <si>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</si>
  <si>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</si>
  <si>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</si>
  <si>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</si>
  <si>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</si>
  <si>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</si>
  <si>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</si>
  <si>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</si>
  <si>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</si>
  <si>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</si>
  <si>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</si>
  <si>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</si>
  <si>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</si>
  <si>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</si>
  <si>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</si>
  <si>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</si>
  <si>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</si>
  <si>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</si>
  <si>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</si>
  <si>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</si>
  <si>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</si>
  <si>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</si>
  <si>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</si>
  <si>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</si>
  <si>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</si>
  <si>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</si>
  <si>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</si>
  <si>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</si>
  <si>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</si>
  <si>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</si>
  <si>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</si>
  <si>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</si>
  <si>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</si>
  <si>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</si>
  <si>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</si>
  <si>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</si>
  <si>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</si>
  <si>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</si>
  <si>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</si>
  <si>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</si>
  <si>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</si>
  <si>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</si>
  <si>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</si>
  <si>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</si>
  <si>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</si>
  <si>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</si>
  <si>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</si>
  <si>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</si>
  <si>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</si>
  <si>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</si>
  <si>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</si>
  <si>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</si>
  <si>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</si>
  <si>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</si>
  <si>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</si>
  <si>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</si>
  <si>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</si>
  <si>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</si>
  <si>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</si>
  <si>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</si>
  <si>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</si>
  <si>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</si>
  <si>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</si>
  <si>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</si>
  <si>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</si>
  <si>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</si>
  <si>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</si>
  <si>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</si>
  <si>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</si>
  <si>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</si>
  <si>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</si>
  <si>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</si>
  <si>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</si>
  <si>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</si>
  <si>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</si>
  <si>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</si>
  <si>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</si>
  <si>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</si>
  <si>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</si>
  <si>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</si>
  <si>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</si>
  <si>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</si>
  <si>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</si>
  <si>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</si>
  <si>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</si>
  <si>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</si>
  <si>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</si>
  <si>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</si>
  <si>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</si>
  <si>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</si>
  <si>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</si>
  <si>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</si>
  <si>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</si>
  <si>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</si>
  <si>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</si>
  <si>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</si>
  <si>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</si>
  <si>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</si>
  <si>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</si>
  <si>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</si>
  <si>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</si>
  <si>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</si>
  <si>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</si>
  <si>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</si>
  <si>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</si>
  <si>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</si>
  <si>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</si>
  <si>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</si>
  <si>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</si>
  <si>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</si>
  <si>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</si>
  <si>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</si>
  <si>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</si>
  <si>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</si>
  <si>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</si>
  <si>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</si>
  <si>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</si>
  <si>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</si>
  <si>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</si>
  <si>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</si>
  <si>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</si>
  <si>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</si>
  <si>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</si>
  <si>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</si>
  <si>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</si>
  <si>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</si>
  <si>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</si>
  <si>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</si>
  <si>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</si>
  <si>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</si>
  <si>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</si>
  <si>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</si>
  <si>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</si>
  <si>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</si>
  <si>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</si>
  <si>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</si>
  <si>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</si>
  <si>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</si>
  <si>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</si>
  <si>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</si>
  <si>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</si>
  <si>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</si>
  <si>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</si>
  <si>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</si>
  <si>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</si>
  <si>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</si>
  <si>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</si>
  <si>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</si>
  <si>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</si>
  <si>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</si>
  <si>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</si>
  <si>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</si>
  <si>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</si>
  <si>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</si>
  <si>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</si>
  <si>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</si>
  <si>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</si>
  <si>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</si>
  <si>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</si>
  <si>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</si>
  <si>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</si>
  <si>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</si>
  <si>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</si>
  <si>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</si>
  <si>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</si>
  <si>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</si>
  <si>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</si>
  <si>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</si>
  <si>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</si>
  <si>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</si>
  <si>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</si>
  <si>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</si>
  <si>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</si>
  <si>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</si>
  <si>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</si>
  <si>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</si>
  <si>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</si>
  <si>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</si>
  <si>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</si>
  <si>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</si>
  <si>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</si>
  <si>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</si>
  <si>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</si>
  <si>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</si>
  <si>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</si>
  <si>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</si>
  <si>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</si>
  <si>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</si>
  <si>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</si>
  <si>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</si>
  <si>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</si>
  <si>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</si>
  <si>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</si>
  <si>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</si>
  <si>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</si>
  <si>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</si>
  <si>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</si>
  <si>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</si>
  <si>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</si>
  <si>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</si>
  <si>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</si>
  <si>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</si>
  <si>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</si>
  <si>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</si>
  <si>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</si>
  <si>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</si>
  <si>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</si>
  <si>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</si>
  <si>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</si>
  <si>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</si>
  <si>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</si>
  <si>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</si>
  <si>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</si>
  <si>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</si>
  <si>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</si>
  <si>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</si>
  <si>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</si>
  <si>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</si>
  <si>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</si>
  <si>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</si>
  <si>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</si>
  <si>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</si>
  <si>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</si>
  <si>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</si>
  <si>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</si>
  <si>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</si>
  <si>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</si>
  <si>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</si>
  <si>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</si>
  <si>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</si>
  <si>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</si>
  <si>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</si>
  <si>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</si>
  <si>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</si>
  <si>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</si>
  <si>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</si>
  <si>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</si>
  <si>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</si>
  <si>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</si>
  <si>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</si>
  <si>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</si>
  <si>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</si>
  <si>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</si>
  <si>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</si>
  <si>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</si>
  <si>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</si>
  <si>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</si>
  <si>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</si>
  <si>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</si>
  <si>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</si>
  <si>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</si>
  <si>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</si>
  <si>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</si>
  <si>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</si>
  <si>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</si>
  <si>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</si>
  <si>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</si>
  <si>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</si>
  <si>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</si>
  <si>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</si>
  <si>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</si>
  <si>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</si>
  <si>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</si>
  <si>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</si>
  <si>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</si>
  <si>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</si>
  <si>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</si>
  <si>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</si>
  <si>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</si>
  <si>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</si>
  <si>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</si>
  <si>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</si>
  <si>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</si>
  <si>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</si>
  <si>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</si>
  <si>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</si>
  <si>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</si>
  <si>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</si>
  <si>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</si>
  <si>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</si>
  <si>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</si>
  <si>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</si>
  <si>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</si>
  <si>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</si>
  <si>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</si>
  <si>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</si>
  <si>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</si>
  <si>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</si>
  <si>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</si>
  <si>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</si>
  <si>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</si>
  <si>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</si>
  <si>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</si>
  <si>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</si>
  <si>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</si>
  <si>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</si>
  <si>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</si>
  <si>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</si>
  <si>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</si>
  <si>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</si>
  <si>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</si>
  <si>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</si>
  <si>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</si>
  <si>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</si>
  <si>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</si>
  <si>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</si>
  <si>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</si>
  <si>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</si>
  <si>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</si>
  <si>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</si>
  <si>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</si>
  <si>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</si>
  <si>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</si>
  <si>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</si>
  <si>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</si>
  <si>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</si>
  <si>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</si>
  <si>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</si>
  <si>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</si>
  <si>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</si>
  <si>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</si>
  <si>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</si>
  <si>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</si>
  <si>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</si>
  <si>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</si>
  <si>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</si>
  <si>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</si>
  <si>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</si>
  <si>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</si>
  <si>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</si>
  <si>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</si>
  <si>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</si>
  <si>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</si>
  <si>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</si>
  <si>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</si>
  <si>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</si>
  <si>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</si>
  <si>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</si>
  <si>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</si>
  <si>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</si>
  <si>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</si>
  <si>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</si>
  <si>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</si>
  <si>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</si>
  <si>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</si>
  <si>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</si>
  <si>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</si>
  <si>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</si>
  <si>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</si>
  <si>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</si>
  <si>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</si>
  <si>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</si>
  <si>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</si>
  <si>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</si>
  <si>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</si>
  <si>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</si>
  <si>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</si>
  <si>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</si>
  <si>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</si>
  <si>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</si>
  <si>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</si>
  <si>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</si>
  <si>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</si>
  <si>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</si>
  <si>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</si>
  <si>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</si>
  <si>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</si>
  <si>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</si>
  <si>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</si>
  <si>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</si>
  <si>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</si>
  <si>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</si>
  <si>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</si>
  <si>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</si>
  <si>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</si>
  <si>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</si>
  <si>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</si>
  <si>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</si>
  <si>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</si>
  <si>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</si>
  <si>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</si>
  <si>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</si>
  <si>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</si>
  <si>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</si>
  <si>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</si>
  <si>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</si>
  <si>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</si>
  <si>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</si>
  <si>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</si>
  <si>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</si>
  <si>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</si>
  <si>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</si>
  <si>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</si>
  <si>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</si>
  <si>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</si>
  <si>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</si>
  <si>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</si>
  <si>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</si>
  <si>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</si>
  <si>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</si>
  <si>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</si>
  <si>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</si>
  <si>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</si>
  <si>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</si>
  <si>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</si>
  <si>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</si>
  <si>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</si>
  <si>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</si>
  <si>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</si>
  <si>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</si>
  <si>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</si>
  <si>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</si>
  <si>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</si>
  <si>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</si>
  <si>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</si>
  <si>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</si>
  <si>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</si>
  <si>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</si>
  <si>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</si>
  <si>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</si>
  <si>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</si>
  <si>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</si>
  <si>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</si>
  <si>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</si>
  <si>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</si>
  <si>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</si>
  <si>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</si>
  <si>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</si>
  <si>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</si>
  <si>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</si>
  <si>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</si>
  <si>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</si>
  <si>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</si>
  <si>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</si>
  <si>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</si>
  <si>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</si>
  <si>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</si>
  <si>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</si>
  <si>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</si>
  <si>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</si>
  <si>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</si>
  <si>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</si>
  <si>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</si>
  <si>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</si>
  <si>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</si>
  <si>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</si>
  <si>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</si>
  <si>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</si>
  <si>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</si>
  <si>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</si>
  <si>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</si>
  <si>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</si>
  <si>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</si>
  <si>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</si>
  <si>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</si>
  <si>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</si>
  <si>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</si>
  <si>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</si>
  <si>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</si>
  <si>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</si>
  <si>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</si>
  <si>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</si>
  <si>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</si>
  <si>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</si>
  <si>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</si>
  <si>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</si>
  <si>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</si>
  <si>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</si>
  <si>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</si>
  <si>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</si>
  <si>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</si>
  <si>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</si>
  <si>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</si>
  <si>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</si>
  <si>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</si>
  <si>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</si>
  <si>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</si>
  <si>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</si>
  <si>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</si>
  <si>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</si>
  <si>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</si>
  <si>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</si>
  <si>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</si>
  <si>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</si>
  <si>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</si>
  <si>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</si>
  <si>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</si>
  <si>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</si>
  <si>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</si>
  <si>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</si>
  <si>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</si>
  <si>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</si>
  <si>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</si>
  <si>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</si>
  <si>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</si>
  <si>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</si>
  <si>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</si>
  <si>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</si>
  <si>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</si>
  <si>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</si>
  <si>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</si>
  <si>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</si>
  <si>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</si>
  <si>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</si>
  <si>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</si>
  <si>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</si>
  <si>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</si>
  <si>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</si>
  <si>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</si>
  <si>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</si>
  <si>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</si>
  <si>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</si>
  <si>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</si>
  <si>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</si>
  <si>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</si>
  <si>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</si>
  <si>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</si>
  <si>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</si>
  <si>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</si>
  <si>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</si>
  <si>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</si>
  <si>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</si>
  <si>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</si>
  <si>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</si>
  <si>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</si>
  <si>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</si>
  <si>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</si>
  <si>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</si>
  <si>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</si>
  <si>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</si>
  <si>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</si>
  <si>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</si>
  <si>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</si>
  <si>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</si>
  <si>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</si>
  <si>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</si>
  <si>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</si>
  <si>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</si>
  <si>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</si>
  <si>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</si>
  <si>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</si>
  <si>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</si>
  <si>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</si>
  <si>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</si>
  <si>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</si>
  <si>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</si>
  <si>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</si>
  <si>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</si>
  <si>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</si>
  <si>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</si>
  <si>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</si>
  <si>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</si>
  <si>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</si>
  <si>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</si>
  <si>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</si>
  <si>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</si>
  <si>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</si>
  <si>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</si>
  <si>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</si>
  <si>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</si>
  <si>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</si>
  <si>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</si>
  <si>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</si>
  <si>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</si>
  <si>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</si>
  <si>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</si>
  <si>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</si>
  <si>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</si>
  <si>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</si>
  <si>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</si>
  <si>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</si>
  <si>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</si>
  <si>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</si>
  <si>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</si>
  <si>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</si>
  <si>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</si>
  <si>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</si>
  <si>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</si>
  <si>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</si>
  <si>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</si>
  <si>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</si>
  <si>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</si>
  <si>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</si>
  <si>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</si>
  <si>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</si>
  <si>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</si>
  <si>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</si>
  <si>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</si>
  <si>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</si>
  <si>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</si>
  <si>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</si>
  <si>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</si>
  <si>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</si>
  <si>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</si>
  <si>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</si>
  <si>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</si>
  <si>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</si>
  <si>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</si>
  <si>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</si>
  <si>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</si>
  <si>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</si>
  <si>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</si>
  <si>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</si>
  <si>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</si>
  <si>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</si>
  <si>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</si>
  <si>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</si>
  <si>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</si>
  <si>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</si>
  <si>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</si>
  <si>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</si>
  <si>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</si>
  <si>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</si>
  <si>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</si>
  <si>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</si>
  <si>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</si>
  <si>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</si>
  <si>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</si>
  <si>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</si>
  <si>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</si>
  <si>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</si>
  <si>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</si>
  <si>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</si>
  <si>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</si>
  <si>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</si>
  <si>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</si>
  <si>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</si>
  <si>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</si>
  <si>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</si>
  <si>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</si>
  <si>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</si>
  <si>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</si>
  <si>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</si>
  <si>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</si>
  <si>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</si>
  <si>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</si>
  <si>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</si>
  <si>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</si>
  <si>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</si>
  <si>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</si>
  <si>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</si>
  <si>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</si>
  <si>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</si>
  <si>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</si>
  <si>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</si>
  <si>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</si>
  <si>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</si>
  <si>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</si>
  <si>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</si>
  <si>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</si>
  <si>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</si>
  <si>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</si>
  <si>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</si>
  <si>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</si>
  <si>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</si>
  <si>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</si>
  <si>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</si>
  <si>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</si>
  <si>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</si>
  <si>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</si>
  <si>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</si>
  <si>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</si>
  <si>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</si>
  <si>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</si>
  <si>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</si>
  <si>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</si>
  <si>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</si>
  <si>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</si>
  <si>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</si>
  <si>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</si>
  <si>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</si>
  <si>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</si>
  <si>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</si>
  <si>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</si>
  <si>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</si>
  <si>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</si>
  <si>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</si>
  <si>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</si>
  <si>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</si>
  <si>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</si>
  <si>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</si>
  <si>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</si>
  <si>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</si>
  <si>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</si>
  <si>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</si>
  <si>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</si>
  <si>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</si>
  <si>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</si>
  <si>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</si>
  <si>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</si>
  <si>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</si>
  <si>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</si>
  <si>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</si>
  <si>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</si>
  <si>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</si>
  <si>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</si>
  <si>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</si>
  <si>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</si>
  <si>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</si>
  <si>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</si>
  <si>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</si>
  <si>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</si>
  <si>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</si>
  <si>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</si>
  <si>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</si>
  <si>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</si>
  <si>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</si>
  <si>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</si>
  <si>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</si>
  <si>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</si>
  <si>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</si>
  <si>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</si>
  <si>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</si>
  <si>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</si>
  <si>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</si>
  <si>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</si>
  <si>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</si>
  <si>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</si>
  <si>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</si>
  <si>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</si>
  <si>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</si>
  <si>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</si>
  <si>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</si>
  <si>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</si>
  <si>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</si>
  <si>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</si>
  <si>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</si>
  <si>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</si>
  <si>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</si>
  <si>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</si>
  <si>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</si>
  <si>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</si>
  <si>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</si>
  <si>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</si>
  <si>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</si>
  <si>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</si>
  <si>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</si>
  <si>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</si>
  <si>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</si>
  <si>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</si>
  <si>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</si>
  <si>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</si>
  <si>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</si>
  <si>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</si>
  <si>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</si>
  <si>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</si>
  <si>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</si>
  <si>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</si>
  <si>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</si>
  <si>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</si>
  <si>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</si>
  <si>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</si>
  <si>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</si>
  <si>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</si>
  <si>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</si>
  <si>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</si>
  <si>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</si>
  <si>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</si>
  <si>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</si>
  <si>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</si>
  <si>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</si>
  <si>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</si>
  <si>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</si>
  <si>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</si>
  <si>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</si>
  <si>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</si>
  <si>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</si>
  <si>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</si>
  <si>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</si>
  <si>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</si>
  <si>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</si>
  <si>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</si>
  <si>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</si>
  <si>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</si>
  <si>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</si>
  <si>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</si>
  <si>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</si>
  <si>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</si>
  <si>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</si>
  <si>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</si>
  <si>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</si>
  <si>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</si>
  <si>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</si>
  <si>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</si>
  <si>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</si>
  <si>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</si>
  <si>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</si>
  <si>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</si>
  <si>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</si>
  <si>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</si>
  <si>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</si>
  <si>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</si>
  <si>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</si>
  <si>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</si>
  <si>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</si>
  <si>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</si>
  <si>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</si>
  <si>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</si>
  <si>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</si>
  <si>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</si>
  <si>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</si>
  <si>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</si>
  <si>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</si>
  <si>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</si>
  <si>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</si>
  <si>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</si>
  <si>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</si>
  <si>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</si>
  <si>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</si>
  <si>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</si>
  <si>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</si>
  <si>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</si>
  <si>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</si>
  <si>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</si>
  <si>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</si>
  <si>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</si>
  <si>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</si>
  <si>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</si>
  <si>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</si>
  <si>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</si>
  <si>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</si>
  <si>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</si>
  <si>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</si>
  <si>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</si>
  <si>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</si>
  <si>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</si>
  <si>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</si>
  <si>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</si>
  <si>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</si>
  <si>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</si>
  <si>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</si>
  <si>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</si>
  <si>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</si>
  <si>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</si>
  <si>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</si>
  <si>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</si>
  <si>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</si>
  <si>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</si>
  <si>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</si>
  <si>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</si>
  <si>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</si>
  <si>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</si>
  <si>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</si>
  <si>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</si>
  <si>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</si>
  <si>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</si>
  <si>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</si>
  <si>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</si>
  <si>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</si>
  <si>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</si>
  <si>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</si>
  <si>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</si>
  <si>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</si>
  <si>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</si>
  <si>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</si>
  <si>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</si>
  <si>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</si>
  <si>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</si>
  <si>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</si>
  <si>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</si>
  <si>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</si>
  <si>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</si>
  <si>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</si>
  <si>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</si>
  <si>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</si>
  <si>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</si>
  <si>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</si>
  <si>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</si>
  <si>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</si>
  <si>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</si>
  <si>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</si>
  <si>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</si>
  <si>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</si>
  <si>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</si>
  <si>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</si>
  <si>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</si>
  <si>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</si>
  <si>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</si>
  <si>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</si>
  <si>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</si>
  <si>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in process</t>
  </si>
  <si>
    <t>BL23512-1</t>
  </si>
  <si>
    <t>9 July</t>
  </si>
  <si>
    <t>BL 10-1</t>
  </si>
  <si>
    <t>#3480</t>
  </si>
  <si>
    <t>BL102812DU-01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</si>
</sst>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E8" sqref="E8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894</v>
      </c>
    </row>
    <row r="14" spans="1:3">
      <c r="A14" s="17" t="s">
        <v>16</v>
      </c>
      <c r="B14" s="29" t="s">
        <v>892</v>
      </c>
    </row>
    <row r="15" spans="1:3">
      <c r="A15" s="17" t="s">
        <v>41</v>
      </c>
      <c r="B15" s="12" t="s">
        <v>893</v>
      </c>
      <c r="C15" s="9" t="s">
        <v>854</v>
      </c>
    </row>
    <row r="16" spans="1:3">
      <c r="A16" s="17" t="s">
        <v>40</v>
      </c>
      <c r="B16" s="13">
        <v>41125</v>
      </c>
      <c r="C16" s="9" t="s">
        <v>854</v>
      </c>
    </row>
    <row r="17" spans="1:34">
      <c r="A17" s="17" t="s">
        <v>811</v>
      </c>
      <c r="B17" s="40">
        <v>41134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895</v>
      </c>
      <c r="B24" s="9" t="s">
        <v>35</v>
      </c>
      <c r="C24" s="18">
        <v>0.1</v>
      </c>
      <c r="D24" s="31">
        <f>IF(Table5[[#This Row],[Mass (g)]]="","",Table5[[#This Row],[Mass (g)]]*VLOOKUP(Table5[[#This Row],[Nuclide]],Doedata,4)*37000000000)</f>
        <v>1243.2</v>
      </c>
      <c r="E24" s="10" t="s">
        <v>30</v>
      </c>
      <c r="F24" s="10" t="s">
        <v>823</v>
      </c>
      <c r="G24" s="10">
        <v>30</v>
      </c>
      <c r="H24" s="10" t="s">
        <v>867</v>
      </c>
      <c r="I24" s="10">
        <v>1</v>
      </c>
      <c r="J24" s="26">
        <f>IF(Table5[[#This Row],[Activity (Bq)]]="","",Table5[[#This Row],[Activity (Bq)]]/37000000000)</f>
        <v>3.3600000000000003E-8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2E-3</v>
      </c>
      <c r="D25" s="31">
        <f>IF(Table5[[#This Row],[Mass (g)]]="","",Table5[[#This Row],[Mass (g)]]*VLOOKUP(Table5[[#This Row],[Nuclide]],Doedata,4)*37000000000)</f>
        <v>159.84</v>
      </c>
      <c r="E25" s="10" t="s">
        <v>30</v>
      </c>
      <c r="F25" s="10" t="s">
        <v>823</v>
      </c>
      <c r="G25" s="10">
        <v>30</v>
      </c>
      <c r="H25" s="10" t="s">
        <v>867</v>
      </c>
      <c r="I25" s="10">
        <v>1</v>
      </c>
      <c r="J25" s="26">
        <f>IF(Table5[[#This Row],[Activity (Bq)]]="","",Table5[[#This Row],[Activity (Bq)]]/37000000000)</f>
        <v>4.32E-9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9.9999999999999995E-7</v>
      </c>
      <c r="D26" s="31">
        <f>IF(Table5[[#This Row],[Mass (g)]]="","",Table5[[#This Row],[Mass (g)]]*VLOOKUP(Table5[[#This Row],[Nuclide]],Doedata,4)*37000000000)</f>
        <v>231.25</v>
      </c>
      <c r="E26" s="10" t="s">
        <v>30</v>
      </c>
      <c r="F26" s="10" t="s">
        <v>823</v>
      </c>
      <c r="G26" s="10">
        <v>30</v>
      </c>
      <c r="H26" s="10" t="s">
        <v>867</v>
      </c>
      <c r="I26" s="10">
        <v>1</v>
      </c>
      <c r="J26" s="26">
        <f>IF(Table5[[#This Row],[Activity (Bq)]]="","",Table5[[#This Row],[Activity (Bq)]]/37000000000)</f>
        <v>6.2499999999999997E-9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891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2012-07-09T19:53:28Z</dcterms:modified>
</cp:coreProperties>
</file>