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1" r:id="rId5"/>
  </pivotCaches>
</workbook>
</file>

<file path=xl/calcChain.xml><?xml version="1.0" encoding="utf-8"?>
<calcChain xmlns="http://schemas.openxmlformats.org/spreadsheetml/2006/main">
  <c r="D24" i="1"/>
  <c r="J24"/>
  <c r="D75" i="4"/>
  <c r="J75" s="1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/>
  <c r="D90"/>
  <c r="J90" s="1"/>
  <c r="D91"/>
  <c r="J91"/>
  <c r="D92"/>
  <c r="J92" s="1"/>
  <c r="D93"/>
  <c r="J93" s="1"/>
  <c r="D94"/>
  <c r="J94" s="1"/>
  <c r="D95"/>
  <c r="J95"/>
  <c r="D96"/>
  <c r="J96" s="1"/>
  <c r="D97"/>
  <c r="J97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 s="1"/>
  <c r="D198"/>
  <c r="J198" s="1"/>
  <c r="D75" i="1"/>
  <c r="J75"/>
  <c r="D76"/>
  <c r="J76" s="1"/>
  <c r="D77"/>
  <c r="J77"/>
  <c r="D78"/>
  <c r="J78" s="1"/>
  <c r="D79"/>
  <c r="J79"/>
  <c r="D80"/>
  <c r="J80" s="1"/>
  <c r="D81"/>
  <c r="J81" s="1"/>
  <c r="D82"/>
  <c r="J82" s="1"/>
  <c r="D83"/>
  <c r="J83"/>
  <c r="D84"/>
  <c r="J84" s="1"/>
  <c r="D85"/>
  <c r="J85"/>
  <c r="D86"/>
  <c r="J86" s="1"/>
  <c r="D87"/>
  <c r="J87"/>
  <c r="D88"/>
  <c r="J88" s="1"/>
  <c r="D89"/>
  <c r="J89" s="1"/>
  <c r="D90"/>
  <c r="J90" s="1"/>
  <c r="D91"/>
  <c r="J91"/>
  <c r="D92"/>
  <c r="J92" s="1"/>
  <c r="D93"/>
  <c r="J93"/>
  <c r="D94"/>
  <c r="J94" s="1"/>
  <c r="D95"/>
  <c r="J95"/>
  <c r="D96"/>
  <c r="J96" s="1"/>
  <c r="D97"/>
  <c r="J97" s="1"/>
  <c r="D98"/>
  <c r="J98" s="1"/>
  <c r="D99"/>
  <c r="J99"/>
  <c r="D100"/>
  <c r="J100" s="1"/>
  <c r="D101"/>
  <c r="J10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199"/>
  <c r="J199"/>
  <c r="D200"/>
  <c r="J200" s="1"/>
  <c r="D201"/>
  <c r="J201" s="1"/>
  <c r="D202"/>
  <c r="J202" s="1"/>
  <c r="D203"/>
  <c r="J203"/>
  <c r="D204"/>
  <c r="J204" s="1"/>
  <c r="D205"/>
  <c r="J205" s="1"/>
  <c r="D206"/>
  <c r="J206" s="1"/>
  <c r="D207"/>
  <c r="J207"/>
  <c r="D208"/>
  <c r="J208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<sst xmlns="http://schemas.openxmlformats.org/spreadsheetml/2006/main" count="3244" uniqueCount="893">
  <si>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</si>
  <si>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</si>
  <si>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</si>
  <si>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</si>
  <si>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</si>
  <si>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</si>
  <si>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</si>
  <si>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</si>
  <si>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</si>
  <si>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</si>
  <si>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</si>
  <si>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</si>
  <si>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</si>
  <si>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</si>
  <si>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</si>
  <si>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</si>
  <si>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</si>
  <si>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</si>
  <si>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</si>
  <si>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</si>
  <si>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</si>
  <si>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</si>
  <si>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</si>
  <si>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</si>
  <si>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</si>
  <si>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</si>
  <si>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</si>
  <si>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</si>
  <si>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</si>
  <si>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</si>
  <si>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</si>
  <si>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</si>
  <si>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</si>
  <si>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</si>
  <si>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</si>
  <si>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</si>
  <si>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</si>
  <si>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</si>
  <si>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</si>
  <si>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</si>
  <si>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</si>
  <si>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</si>
  <si>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</si>
  <si>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</si>
  <si>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</si>
  <si>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</si>
  <si>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</si>
  <si>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</si>
  <si>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</si>
  <si>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</si>
  <si>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</si>
  <si>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</si>
  <si>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</si>
  <si>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</si>
  <si>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</si>
  <si>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</si>
  <si>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</si>
  <si>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</si>
  <si>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</si>
  <si>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</si>
  <si>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</si>
  <si>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</si>
  <si>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</si>
  <si>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</si>
  <si>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</si>
  <si>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</si>
  <si>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</si>
  <si>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</si>
  <si>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</si>
  <si>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</si>
  <si>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</si>
  <si>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</si>
  <si>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</si>
  <si>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</si>
  <si>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</si>
  <si>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</si>
  <si>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</si>
  <si>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</si>
  <si>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</si>
  <si>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</si>
  <si>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</si>
  <si>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</si>
  <si>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</si>
  <si>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</si>
  <si>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</si>
  <si>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</si>
  <si>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</si>
  <si>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</si>
  <si>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</si>
  <si>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</si>
  <si>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</si>
  <si>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</si>
  <si>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</si>
  <si>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</si>
  <si>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</si>
  <si>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</si>
  <si>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</si>
  <si>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</si>
  <si>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</si>
  <si>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</si>
  <si>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</si>
  <si>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</si>
  <si>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</si>
  <si>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</si>
  <si>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</si>
  <si>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</si>
  <si>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</si>
  <si>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</si>
  <si>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</si>
  <si>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</si>
  <si>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</si>
  <si>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</si>
  <si>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</si>
  <si>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</si>
  <si>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</si>
  <si>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</si>
  <si>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</si>
  <si>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</si>
  <si>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</si>
  <si>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</si>
  <si>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</si>
  <si>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</si>
  <si>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</si>
  <si>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</si>
  <si>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</si>
  <si>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</si>
  <si>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</si>
  <si>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</si>
  <si>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</si>
  <si>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</si>
  <si>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</si>
  <si>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</si>
  <si>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</si>
  <si>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</si>
  <si>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</si>
  <si>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</si>
  <si>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</si>
  <si>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</si>
  <si>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</si>
  <si>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</si>
  <si>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</si>
  <si>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</si>
  <si>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</si>
  <si>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</si>
  <si>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</si>
  <si>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</si>
  <si>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</si>
  <si>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</si>
  <si>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</si>
  <si>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</si>
  <si>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</si>
  <si>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</si>
  <si>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</si>
  <si>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</si>
  <si>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</si>
  <si>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</si>
  <si>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</si>
  <si>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</si>
  <si>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</si>
  <si>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</si>
  <si>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</si>
  <si>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</si>
  <si>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</si>
  <si>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</si>
  <si>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</si>
  <si>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</si>
  <si>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</si>
  <si>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</si>
  <si>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</si>
  <si>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</si>
  <si>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</si>
  <si>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</si>
  <si>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</si>
  <si>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</si>
  <si>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</si>
  <si>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</si>
  <si>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</si>
  <si>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</si>
  <si>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</si>
  <si>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</si>
  <si>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</si>
  <si>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</si>
  <si>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</si>
  <si>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</si>
  <si>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</si>
  <si>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</si>
  <si>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</si>
  <si>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</si>
  <si>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</si>
  <si>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</si>
  <si>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</si>
  <si>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</si>
  <si>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</si>
  <si>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</si>
  <si>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</si>
  <si>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</si>
  <si>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</si>
  <si>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</si>
  <si>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</si>
  <si>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</si>
  <si>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</si>
  <si>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</si>
  <si>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</si>
  <si>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</si>
  <si>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</si>
  <si>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</si>
  <si>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</si>
  <si>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</si>
  <si>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</si>
  <si>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</si>
  <si>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</si>
  <si>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</si>
  <si>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</si>
  <si>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</si>
  <si>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</si>
  <si>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</si>
  <si>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</si>
  <si>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</si>
  <si>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</si>
  <si>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</si>
  <si>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</si>
  <si>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</si>
  <si>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</si>
  <si>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</si>
  <si>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</si>
  <si>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</si>
  <si>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</si>
  <si>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</si>
  <si>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</si>
  <si>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</si>
  <si>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</si>
  <si>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</si>
  <si>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</si>
  <si>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</si>
  <si>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</si>
  <si>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</si>
  <si>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</si>
  <si>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</si>
  <si>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</si>
  <si>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</si>
  <si>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</si>
  <si>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</si>
  <si>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</si>
  <si>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</si>
  <si>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</si>
  <si>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</si>
  <si>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</si>
  <si>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</si>
  <si>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</si>
  <si>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</si>
  <si>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</si>
  <si>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</si>
  <si>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</si>
  <si>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</si>
  <si>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</si>
  <si>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</si>
  <si>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</si>
  <si>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</si>
  <si>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</si>
  <si>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</si>
  <si>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</si>
  <si>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</si>
  <si>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</si>
  <si>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</si>
  <si>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</si>
  <si>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</si>
  <si>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</si>
  <si>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</si>
  <si>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</si>
  <si>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</si>
  <si>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</si>
  <si>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</si>
  <si>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</si>
  <si>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</si>
  <si>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</si>
  <si>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</si>
  <si>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</si>
  <si>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</si>
  <si>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</si>
  <si>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</si>
  <si>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</si>
  <si>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</si>
  <si>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</si>
  <si>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</si>
  <si>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</si>
  <si>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</si>
  <si>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</si>
  <si>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</si>
  <si>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</si>
  <si>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</si>
  <si>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</si>
  <si>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</si>
  <si>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</si>
  <si>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</si>
  <si>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</si>
  <si>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</si>
  <si>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</si>
  <si>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</si>
  <si>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</si>
  <si>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</si>
  <si>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</si>
  <si>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</si>
  <si>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</si>
  <si>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</si>
  <si>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</si>
  <si>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</si>
  <si>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</si>
  <si>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</si>
  <si>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</si>
  <si>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</si>
  <si>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</si>
  <si>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</si>
  <si>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</si>
  <si>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</si>
  <si>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</si>
  <si>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</si>
  <si>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</si>
  <si>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</si>
  <si>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</si>
  <si>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</si>
  <si>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</si>
  <si>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</si>
  <si>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</si>
  <si>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</si>
  <si>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</si>
  <si>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</si>
  <si>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</si>
  <si>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</si>
  <si>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</si>
  <si>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</si>
  <si>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</si>
  <si>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</si>
  <si>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</si>
  <si>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</si>
  <si>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</si>
  <si>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</si>
  <si>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</si>
  <si>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</si>
  <si>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</si>
  <si>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</si>
  <si>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</si>
  <si>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</si>
  <si>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</si>
  <si>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</si>
  <si>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</si>
  <si>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</si>
  <si>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</si>
  <si>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</si>
  <si>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</si>
  <si>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</si>
  <si>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</si>
  <si>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</si>
  <si>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</si>
  <si>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</si>
  <si>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</si>
  <si>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</si>
  <si>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</si>
  <si>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</si>
  <si>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</si>
  <si>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</si>
  <si>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</si>
  <si>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</si>
  <si>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</si>
  <si>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</si>
  <si>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</si>
  <si>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</si>
  <si>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</si>
  <si>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</si>
  <si>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</si>
  <si>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</si>
  <si>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</si>
  <si>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</si>
  <si>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</si>
  <si>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</si>
  <si>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</si>
  <si>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</si>
  <si>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</si>
  <si>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</si>
  <si>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</si>
  <si>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</si>
  <si>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</si>
  <si>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</si>
  <si>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</si>
  <si>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</si>
  <si>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</si>
  <si>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</si>
  <si>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</si>
  <si>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</si>
  <si>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</si>
  <si>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</si>
  <si>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</si>
  <si>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</si>
  <si>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</si>
  <si>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</si>
  <si>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</si>
  <si>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</si>
  <si>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</si>
  <si>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</si>
  <si>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</si>
  <si>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</si>
  <si>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</si>
  <si>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</si>
  <si>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</si>
  <si>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</si>
  <si>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</si>
  <si>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</si>
  <si>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</si>
  <si>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</si>
  <si>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</si>
  <si>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</si>
  <si>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</si>
  <si>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</si>
  <si>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</si>
  <si>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</si>
  <si>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</si>
  <si>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</si>
  <si>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</si>
  <si>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</si>
  <si>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</si>
  <si>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</si>
  <si>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</si>
  <si>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</si>
  <si>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</si>
  <si>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</si>
  <si>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</si>
  <si>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</si>
  <si>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</si>
  <si>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</si>
  <si>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</si>
  <si>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</si>
  <si>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</si>
  <si>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</si>
  <si>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</si>
  <si>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</si>
  <si>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</si>
  <si>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</si>
  <si>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</si>
  <si>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</si>
  <si>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</si>
  <si>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</si>
  <si>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</si>
  <si>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</si>
  <si>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</si>
  <si>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</si>
  <si>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</si>
  <si>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</si>
  <si>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</si>
  <si>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</si>
  <si>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</si>
  <si>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</si>
  <si>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</si>
  <si>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</si>
  <si>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</si>
  <si>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</si>
  <si>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</si>
  <si>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</si>
  <si>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</si>
  <si>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</si>
  <si>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</si>
  <si>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</si>
  <si>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</si>
  <si>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</si>
  <si>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</si>
  <si>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</si>
  <si>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</si>
  <si>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</si>
  <si>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</si>
  <si>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</si>
  <si>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</si>
  <si>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</si>
  <si>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</si>
  <si>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</si>
  <si>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</si>
  <si>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</si>
  <si>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</si>
  <si>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</si>
  <si>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</si>
  <si>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</si>
  <si>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</si>
  <si>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</si>
  <si>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</si>
  <si>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</si>
  <si>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</si>
  <si>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</si>
  <si>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</si>
  <si>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</si>
  <si>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</si>
  <si>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</si>
  <si>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</si>
  <si>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</si>
  <si>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</si>
  <si>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</si>
  <si>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</si>
  <si>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</si>
  <si>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</si>
  <si>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</si>
  <si>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</si>
  <si>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</si>
  <si>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</si>
  <si>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</si>
  <si>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</si>
  <si>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</si>
  <si>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</si>
  <si>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</si>
  <si>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</si>
  <si>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</si>
  <si>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</si>
  <si>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</si>
  <si>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</si>
  <si>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</si>
  <si>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</si>
  <si>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</si>
  <si>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</si>
  <si>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</si>
  <si>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</si>
  <si>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</si>
  <si>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</si>
  <si>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</si>
  <si>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</si>
  <si>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</si>
  <si>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</si>
  <si>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</si>
  <si>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</si>
  <si>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</si>
  <si>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</si>
  <si>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</si>
  <si>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</si>
  <si>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</si>
  <si>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</si>
  <si>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</si>
  <si>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</si>
  <si>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</si>
  <si>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</si>
  <si>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</si>
  <si>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</si>
  <si>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</si>
  <si>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</si>
  <si>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</si>
  <si>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</si>
  <si>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</si>
  <si>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</si>
  <si>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</si>
  <si>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</si>
  <si>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</si>
  <si>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</si>
  <si>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</si>
  <si>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</si>
  <si>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</si>
  <si>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</si>
  <si>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</si>
  <si>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</si>
  <si>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</si>
  <si>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</si>
  <si>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</si>
  <si>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</si>
  <si>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</si>
  <si>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</si>
  <si>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</si>
  <si>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</si>
  <si>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</si>
  <si>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</si>
  <si>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</si>
  <si>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</si>
  <si>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</si>
  <si>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</si>
  <si>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</si>
  <si>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</si>
  <si>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</si>
  <si>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</si>
  <si>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</si>
  <si>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</si>
  <si>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</si>
  <si>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</si>
  <si>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</si>
  <si>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</si>
  <si>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</si>
  <si>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</si>
  <si>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</si>
  <si>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</si>
  <si>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</si>
  <si>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</si>
  <si>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</si>
  <si>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</si>
  <si>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</si>
  <si>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</si>
  <si>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</si>
  <si>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</si>
  <si>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</si>
  <si>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</si>
  <si>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</si>
  <si>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</si>
  <si>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</si>
  <si>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</si>
  <si>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</si>
  <si>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</si>
  <si>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</si>
  <si>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</si>
  <si>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</si>
  <si>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</si>
  <si>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</si>
  <si>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</si>
  <si>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</si>
  <si>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</si>
  <si>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</si>
  <si>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</si>
  <si>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</si>
  <si>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</si>
  <si>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</si>
  <si>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</si>
  <si>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</si>
  <si>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</si>
  <si>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</si>
  <si>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</si>
  <si>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</si>
  <si>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</si>
  <si>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</si>
  <si>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</si>
  <si>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</si>
  <si>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</si>
  <si>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</si>
  <si>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</si>
  <si>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</si>
  <si>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</si>
  <si>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</si>
  <si>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</si>
  <si>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</si>
  <si>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</si>
  <si>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</si>
  <si>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</si>
  <si>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</si>
  <si>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</si>
  <si>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</si>
  <si>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</si>
  <si>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</si>
  <si>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</si>
  <si>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</si>
  <si>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</si>
  <si>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</si>
  <si>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</si>
  <si>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</si>
  <si>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</si>
  <si>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</si>
  <si>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</si>
  <si>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</si>
  <si>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</si>
  <si>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</si>
  <si>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</si>
  <si>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</si>
  <si>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</si>
  <si>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</si>
  <si>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</si>
  <si>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</si>
  <si>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</si>
  <si>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</si>
  <si>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</si>
  <si>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</si>
  <si>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</si>
  <si>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</si>
  <si>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</si>
  <si>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</si>
  <si>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</si>
  <si>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</si>
  <si>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</si>
  <si>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</si>
  <si>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</si>
  <si>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</si>
  <si>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</si>
  <si>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</si>
  <si>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</si>
  <si>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</si>
  <si>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</si>
  <si>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</si>
  <si>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</si>
  <si>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</si>
  <si>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</si>
  <si>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</si>
  <si>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</si>
  <si>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</si>
  <si>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</si>
  <si>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</si>
  <si>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</si>
  <si>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</si>
  <si>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</si>
  <si>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</si>
  <si>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</si>
  <si>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</si>
  <si>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</si>
  <si>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</si>
  <si>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</si>
  <si>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</si>
  <si>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</si>
  <si>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</si>
  <si>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</si>
  <si>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</si>
  <si>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</si>
  <si>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</si>
  <si>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</si>
  <si>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</si>
  <si>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</si>
  <si>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</si>
  <si>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</si>
  <si>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</si>
  <si>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</si>
  <si>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</si>
  <si>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</si>
  <si>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</si>
  <si>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</si>
  <si>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</si>
  <si>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</si>
  <si>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</si>
  <si>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</si>
  <si>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</si>
  <si>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</si>
  <si>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</si>
  <si>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</si>
  <si>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</si>
  <si>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</si>
  <si>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</si>
  <si>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</si>
  <si>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</si>
  <si>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</si>
  <si>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</si>
  <si>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</si>
  <si>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</si>
  <si>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</si>
  <si>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</si>
  <si>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</si>
  <si>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</si>
  <si>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</si>
  <si>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</si>
  <si>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</si>
  <si>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</si>
  <si>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</si>
  <si>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</si>
  <si>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</si>
  <si>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</si>
  <si>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</si>
  <si>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</si>
  <si>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</si>
  <si>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</si>
  <si>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</si>
  <si>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</si>
  <si>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</si>
  <si>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</si>
  <si>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</si>
  <si>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</si>
  <si>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</si>
  <si>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</si>
  <si>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</si>
  <si>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</si>
  <si>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</si>
  <si>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</si>
  <si>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</si>
  <si>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</si>
  <si>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</si>
  <si>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</si>
  <si>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</si>
  <si>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</si>
  <si>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</si>
  <si>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</si>
  <si>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</si>
  <si>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</si>
  <si>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</si>
  <si>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</si>
  <si>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</si>
  <si>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</si>
  <si>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</si>
  <si>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</si>
  <si>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</si>
  <si>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</si>
  <si>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</si>
  <si>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</si>
  <si>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</si>
  <si>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</si>
  <si>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</si>
  <si>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</si>
  <si>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</si>
  <si>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</si>
  <si>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</si>
  <si>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</si>
  <si>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</si>
  <si>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</si>
  <si>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</si>
  <si>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</si>
  <si>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</si>
  <si>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</si>
  <si>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</si>
  <si>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</si>
  <si>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</si>
  <si>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</si>
  <si>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</si>
  <si>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</si>
  <si>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</si>
  <si>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</si>
  <si>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</si>
  <si>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</si>
  <si>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</si>
  <si>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</si>
  <si>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</si>
  <si>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</si>
  <si>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</si>
  <si>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</si>
  <si>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</si>
  <si>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</si>
  <si>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</si>
  <si>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</si>
  <si>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</si>
  <si>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</si>
  <si>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</si>
  <si>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</si>
  <si>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</si>
  <si>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</si>
  <si>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</si>
  <si>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</si>
  <si>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</si>
  <si>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</si>
  <si>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</si>
  <si>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</si>
  <si>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</si>
  <si>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</si>
  <si>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</si>
  <si>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</si>
  <si>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</si>
  <si>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</si>
  <si>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</si>
  <si>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</si>
  <si>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</si>
  <si>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</si>
  <si>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</si>
  <si>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</si>
  <si>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</si>
  <si>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</si>
  <si>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</si>
  <si>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</si>
  <si>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</si>
  <si>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</si>
  <si>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</si>
  <si>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</si>
  <si>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</si>
  <si>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</si>
  <si>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</si>
  <si>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</si>
  <si>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</si>
  <si>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</si>
  <si>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</si>
  <si>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</si>
  <si>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</si>
  <si>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</si>
  <si>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</si>
  <si>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</si>
  <si>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</si>
  <si>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</si>
  <si>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</si>
  <si>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</si>
  <si>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</si>
  <si>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</si>
  <si>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</si>
  <si>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</si>
  <si>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</si>
  <si>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</si>
  <si>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</si>
  <si>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</si>
  <si>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</si>
  <si>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</si>
  <si>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</si>
  <si>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</si>
  <si>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</si>
  <si>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</si>
  <si>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</si>
  <si>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</si>
  <si>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</si>
  <si>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</si>
  <si>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</si>
  <si>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</si>
  <si>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</si>
  <si>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</si>
  <si>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</si>
  <si>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</si>
  <si>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</si>
  <si>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</si>
  <si>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Campbell</t>
  </si>
  <si>
    <t>Kate</t>
  </si>
  <si>
    <t>USGS</t>
  </si>
  <si>
    <t>3215 Marine St</t>
  </si>
  <si>
    <t>Suite E127</t>
  </si>
  <si>
    <t>kcampbell@usgs.gov</t>
  </si>
  <si>
    <t>Boulder</t>
  </si>
  <si>
    <t>CO</t>
  </si>
  <si>
    <t>USA</t>
  </si>
  <si>
    <t>303-541-3035</t>
  </si>
  <si>
    <t>8860 (John Bargar)</t>
  </si>
  <si>
    <t>Uranium-bearing (100ppm) sediment samples</t>
  </si>
  <si>
    <t>June 22, 2012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</si>
</sst>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2" fontId="0" fillId="0" borderId="0" xfId="0" applyNumberFormat="1" applyProtection="1"/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G12" sqref="G12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884</v>
      </c>
    </row>
    <row r="7" spans="1:3">
      <c r="A7" s="17" t="s">
        <v>879</v>
      </c>
      <c r="B7" s="11" t="s">
        <v>885</v>
      </c>
    </row>
    <row r="8" spans="1:3">
      <c r="A8" s="17" t="s">
        <v>13</v>
      </c>
      <c r="B8" s="11" t="s">
        <v>886</v>
      </c>
    </row>
    <row r="9" spans="1:3">
      <c r="A9" s="17" t="s">
        <v>14</v>
      </c>
      <c r="B9" s="11" t="s">
        <v>887</v>
      </c>
    </row>
    <row r="10" spans="1:3">
      <c r="A10" s="17" t="s">
        <v>15</v>
      </c>
      <c r="B10" s="11">
        <v>80303</v>
      </c>
    </row>
    <row r="11" spans="1:3">
      <c r="A11" s="17" t="s">
        <v>809</v>
      </c>
      <c r="B11" s="11" t="s">
        <v>888</v>
      </c>
    </row>
    <row r="12" spans="1:3">
      <c r="A12" s="17" t="s">
        <v>26</v>
      </c>
      <c r="B12" s="22" t="s">
        <v>889</v>
      </c>
    </row>
    <row r="13" spans="1:3">
      <c r="A13" s="17" t="s">
        <v>839</v>
      </c>
      <c r="B13" s="12" t="s">
        <v>890</v>
      </c>
    </row>
    <row r="14" spans="1:3">
      <c r="A14" s="17" t="s">
        <v>16</v>
      </c>
      <c r="B14" s="40" t="s">
        <v>892</v>
      </c>
    </row>
    <row r="15" spans="1:3">
      <c r="A15" s="17" t="s">
        <v>41</v>
      </c>
      <c r="B15" s="12">
        <v>41215</v>
      </c>
      <c r="C15" s="9" t="s">
        <v>854</v>
      </c>
    </row>
    <row r="16" spans="1:3">
      <c r="A16" s="17" t="s">
        <v>40</v>
      </c>
      <c r="B16" s="13">
        <v>41122</v>
      </c>
      <c r="C16" s="9" t="s">
        <v>854</v>
      </c>
    </row>
    <row r="17" spans="1:34">
      <c r="A17" s="17" t="s">
        <v>811</v>
      </c>
      <c r="B17" s="39">
        <v>41134</v>
      </c>
      <c r="C17" s="9" t="s">
        <v>853</v>
      </c>
    </row>
    <row r="18" spans="1:34">
      <c r="A18" s="17" t="s">
        <v>42</v>
      </c>
      <c r="B18" s="11">
        <v>8860</v>
      </c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8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891</v>
      </c>
      <c r="B24" s="9" t="s">
        <v>849</v>
      </c>
      <c r="C24" s="18">
        <v>3.9300000000000002E-2</v>
      </c>
      <c r="D24" s="41">
        <f>IF(Table5[[#This Row],[Mass (g)]]="","",Table5[[#This Row],[Mass (g)]]*VLOOKUP(Table5[[#This Row],[Nuclide]],Doedata,4)*37000000000)</f>
        <v>989.08149554399995</v>
      </c>
      <c r="E24" s="10" t="s">
        <v>30</v>
      </c>
      <c r="F24" s="10" t="s">
        <v>821</v>
      </c>
      <c r="G24" s="10">
        <v>30</v>
      </c>
      <c r="H24" s="10" t="s">
        <v>836</v>
      </c>
      <c r="I24" s="10">
        <v>1</v>
      </c>
      <c r="J24" s="26">
        <f>IF(Table5[[#This Row],[Activity (Bq)]]="","",Table5[[#This Row],[Activity (Bq)]]/37000000000)</f>
        <v>2.6731932311999999E-8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0" t="str">
        <f>IF(Table5[[#This Row],[Mass (g)]]="","",Table5[[#This Row],[Mass (g)]]*VLOOKUP(Table5[[#This Row],[Nuclide]],Doedata,4)*37000000000)</f>
        <v/>
      </c>
      <c r="I25" s="10"/>
      <c r="J25" s="26" t="str">
        <f>IF(Table5[[#This Row],[Activity (Bq)]]="","",Table5[[#This Row],[Activity (Bq)]]/37000000000)</f>
        <v/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0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0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A46" sqref="A46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Campbell, Kate M.</cp:lastModifiedBy>
  <cp:lastPrinted>2010-11-18T22:52:38Z</cp:lastPrinted>
  <dcterms:created xsi:type="dcterms:W3CDTF">2010-11-12T20:51:00Z</dcterms:created>
  <dcterms:modified xsi:type="dcterms:W3CDTF">2012-06-22T17:58:57Z</dcterms:modified>
</cp:coreProperties>
</file>