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<sst xmlns="http://schemas.openxmlformats.org/spreadsheetml/2006/main" count="3301" uniqueCount="902">
  <si>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</si>
  <si>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</si>
  <si>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</si>
  <si>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</si>
  <si>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</si>
  <si>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</si>
  <si>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</si>
  <si>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</si>
  <si>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</si>
  <si>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</si>
  <si>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</si>
  <si>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</si>
  <si>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</si>
  <si>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</si>
  <si>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</si>
  <si>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</si>
  <si>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</si>
  <si>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</si>
  <si>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</si>
  <si>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</si>
  <si>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</si>
  <si>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</si>
  <si>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</si>
  <si>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</si>
  <si>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</si>
  <si>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</si>
  <si>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</si>
  <si>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</si>
  <si>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</si>
  <si>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</si>
  <si>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</si>
  <si>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</si>
  <si>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</si>
  <si>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</si>
  <si>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</si>
  <si>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</si>
  <si>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</si>
  <si>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</si>
  <si>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</si>
  <si>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</si>
  <si>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</si>
  <si>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</si>
  <si>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</si>
  <si>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</si>
  <si>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</si>
  <si>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</si>
  <si>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</si>
  <si>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</si>
  <si>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</si>
  <si>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</si>
  <si>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</si>
  <si>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</si>
  <si>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</si>
  <si>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</si>
  <si>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</si>
  <si>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</si>
  <si>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</si>
  <si>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</si>
  <si>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</si>
  <si>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</si>
  <si>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</si>
  <si>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</si>
  <si>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</si>
  <si>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</si>
  <si>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</si>
  <si>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</si>
  <si>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</si>
  <si>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</si>
  <si>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</si>
  <si>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</si>
  <si>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</si>
  <si>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</si>
  <si>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</si>
  <si>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</si>
  <si>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</si>
  <si>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</si>
  <si>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</si>
  <si>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</si>
  <si>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</si>
  <si>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</si>
  <si>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</si>
  <si>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</si>
  <si>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</si>
  <si>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</si>
  <si>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</si>
  <si>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</si>
  <si>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</si>
  <si>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</si>
  <si>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</si>
  <si>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</si>
  <si>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</si>
  <si>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</si>
  <si>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</si>
  <si>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</si>
  <si>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</si>
  <si>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</si>
  <si>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</si>
  <si>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</si>
  <si>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</si>
  <si>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</si>
  <si>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</si>
  <si>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</si>
  <si>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</si>
  <si>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</si>
  <si>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</si>
  <si>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</si>
  <si>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</si>
  <si>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</si>
  <si>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</si>
  <si>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</si>
  <si>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</si>
  <si>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</si>
  <si>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</si>
  <si>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</si>
  <si>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</si>
  <si>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</si>
  <si>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</si>
  <si>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</si>
  <si>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</si>
  <si>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</si>
  <si>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</si>
  <si>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</si>
  <si>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</si>
  <si>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</si>
  <si>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</si>
  <si>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</si>
  <si>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</si>
  <si>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</si>
  <si>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</si>
  <si>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</si>
  <si>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</si>
  <si>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</si>
  <si>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</si>
  <si>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</si>
  <si>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</si>
  <si>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</si>
  <si>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</si>
  <si>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</si>
  <si>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</si>
  <si>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</si>
  <si>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</si>
  <si>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</si>
  <si>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</si>
  <si>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</si>
  <si>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</si>
  <si>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</si>
  <si>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</si>
  <si>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</si>
  <si>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</si>
  <si>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</si>
  <si>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</si>
  <si>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</si>
  <si>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</si>
  <si>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</si>
  <si>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</si>
  <si>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</si>
  <si>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</si>
  <si>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</si>
  <si>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</si>
  <si>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</si>
  <si>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</si>
  <si>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</si>
  <si>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</si>
  <si>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</si>
  <si>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</si>
  <si>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</si>
  <si>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</si>
  <si>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</si>
  <si>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</si>
  <si>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</si>
  <si>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</si>
  <si>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</si>
  <si>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</si>
  <si>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</si>
  <si>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</si>
  <si>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</si>
  <si>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</si>
  <si>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</si>
  <si>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</si>
  <si>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</si>
  <si>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</si>
  <si>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</si>
  <si>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</si>
  <si>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</si>
  <si>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</si>
  <si>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</si>
  <si>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</si>
  <si>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</si>
  <si>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</si>
  <si>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</si>
  <si>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</si>
  <si>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</si>
  <si>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</si>
  <si>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</si>
  <si>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</si>
  <si>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</si>
  <si>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</si>
  <si>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</si>
  <si>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</si>
  <si>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</si>
  <si>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</si>
  <si>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</si>
  <si>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</si>
  <si>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</si>
  <si>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</si>
  <si>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</si>
  <si>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</si>
  <si>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</si>
  <si>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</si>
  <si>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</si>
  <si>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</si>
  <si>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</si>
  <si>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</si>
  <si>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</si>
  <si>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</si>
  <si>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</si>
  <si>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</si>
  <si>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</si>
  <si>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</si>
  <si>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</si>
  <si>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</si>
  <si>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</si>
  <si>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</si>
  <si>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</si>
  <si>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</si>
  <si>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</si>
  <si>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</si>
  <si>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</si>
  <si>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</si>
  <si>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</si>
  <si>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</si>
  <si>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</si>
  <si>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</si>
  <si>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</si>
  <si>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</si>
  <si>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</si>
  <si>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</si>
  <si>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</si>
  <si>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</si>
  <si>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</si>
  <si>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</si>
  <si>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</si>
  <si>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</si>
  <si>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</si>
  <si>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</si>
  <si>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</si>
  <si>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</si>
  <si>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</si>
  <si>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</si>
  <si>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</si>
  <si>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</si>
  <si>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</si>
  <si>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</si>
  <si>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</si>
  <si>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</si>
  <si>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</si>
  <si>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</si>
  <si>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</si>
  <si>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</si>
  <si>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</si>
  <si>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</si>
  <si>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</si>
  <si>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</si>
  <si>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</si>
  <si>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</si>
  <si>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</si>
  <si>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</si>
  <si>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</si>
  <si>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</si>
  <si>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</si>
  <si>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</si>
  <si>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</si>
  <si>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</si>
  <si>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</si>
  <si>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</si>
  <si>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</si>
  <si>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</si>
  <si>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</si>
  <si>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</si>
  <si>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</si>
  <si>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</si>
  <si>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</si>
  <si>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</si>
  <si>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</si>
  <si>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</si>
  <si>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</si>
  <si>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</si>
  <si>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</si>
  <si>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</si>
  <si>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</si>
  <si>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</si>
  <si>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</si>
  <si>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</si>
  <si>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</si>
  <si>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</si>
  <si>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</si>
  <si>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</si>
  <si>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</si>
  <si>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</si>
  <si>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</si>
  <si>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</si>
  <si>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</si>
  <si>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</si>
  <si>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</si>
  <si>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</si>
  <si>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</si>
  <si>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</si>
  <si>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</si>
  <si>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</si>
  <si>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</si>
  <si>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</si>
  <si>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</si>
  <si>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</si>
  <si>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</si>
  <si>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</si>
  <si>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</si>
  <si>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</si>
  <si>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</si>
  <si>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</si>
  <si>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</si>
  <si>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</si>
  <si>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</si>
  <si>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</si>
  <si>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</si>
  <si>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</si>
  <si>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</si>
  <si>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</si>
  <si>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</si>
  <si>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</si>
  <si>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</si>
  <si>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</si>
  <si>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</si>
  <si>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</si>
  <si>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</si>
  <si>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</si>
  <si>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</si>
  <si>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</si>
  <si>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</si>
  <si>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</si>
  <si>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</si>
  <si>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</si>
  <si>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</si>
  <si>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</si>
  <si>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</si>
  <si>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</si>
  <si>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</si>
  <si>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</si>
  <si>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</si>
  <si>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</si>
  <si>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</si>
  <si>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</si>
  <si>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</si>
  <si>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</si>
  <si>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</si>
  <si>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</si>
  <si>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</si>
  <si>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</si>
  <si>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</si>
  <si>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</si>
  <si>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</si>
  <si>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</si>
  <si>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</si>
  <si>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</si>
  <si>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</si>
  <si>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</si>
  <si>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</si>
  <si>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</si>
  <si>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</si>
  <si>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</si>
  <si>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</si>
  <si>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</si>
  <si>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</si>
  <si>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</si>
  <si>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</si>
  <si>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</si>
  <si>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</si>
  <si>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</si>
  <si>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</si>
  <si>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</si>
  <si>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</si>
  <si>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</si>
  <si>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</si>
  <si>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</si>
  <si>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</si>
  <si>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</si>
  <si>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</si>
  <si>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</si>
  <si>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</si>
  <si>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</si>
  <si>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</si>
  <si>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</si>
  <si>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</si>
  <si>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</si>
  <si>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</si>
  <si>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</si>
  <si>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</si>
  <si>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</si>
  <si>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</si>
  <si>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</si>
  <si>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</si>
  <si>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</si>
  <si>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</si>
  <si>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</si>
  <si>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</si>
  <si>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</si>
  <si>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</si>
  <si>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</si>
  <si>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</si>
  <si>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</si>
  <si>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</si>
  <si>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</si>
  <si>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</si>
  <si>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</si>
  <si>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</si>
  <si>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</si>
  <si>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</si>
  <si>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</si>
  <si>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</si>
  <si>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</si>
  <si>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</si>
  <si>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</si>
  <si>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</si>
  <si>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</si>
  <si>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</si>
  <si>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</si>
  <si>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</si>
  <si>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</si>
  <si>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</si>
  <si>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</si>
  <si>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</si>
  <si>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</si>
  <si>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</si>
  <si>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</si>
  <si>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</si>
  <si>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</si>
  <si>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</si>
  <si>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</si>
  <si>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</si>
  <si>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</si>
  <si>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</si>
  <si>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</si>
  <si>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</si>
  <si>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</si>
  <si>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</si>
  <si>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</si>
  <si>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</si>
  <si>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</si>
  <si>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</si>
  <si>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</si>
  <si>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</si>
  <si>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</si>
  <si>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</si>
  <si>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</si>
  <si>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</si>
  <si>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</si>
  <si>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</si>
  <si>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</si>
  <si>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</si>
  <si>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</si>
  <si>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</si>
  <si>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</si>
  <si>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</si>
  <si>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</si>
  <si>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</si>
  <si>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</si>
  <si>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</si>
  <si>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</si>
  <si>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</si>
  <si>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</si>
  <si>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</si>
  <si>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</si>
  <si>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</si>
  <si>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</si>
  <si>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</si>
  <si>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</si>
  <si>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</si>
  <si>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</si>
  <si>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</si>
  <si>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</si>
  <si>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</si>
  <si>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</si>
  <si>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</si>
  <si>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</si>
  <si>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</si>
  <si>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</si>
  <si>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</si>
  <si>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</si>
  <si>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</si>
  <si>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</si>
  <si>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</si>
  <si>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</si>
  <si>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</si>
  <si>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</si>
  <si>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</si>
  <si>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</si>
  <si>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</si>
  <si>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</si>
  <si>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</si>
  <si>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</si>
  <si>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</si>
  <si>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</si>
  <si>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</si>
  <si>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</si>
  <si>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</si>
  <si>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</si>
  <si>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</si>
  <si>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</si>
  <si>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</si>
  <si>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</si>
  <si>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</si>
  <si>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</si>
  <si>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</si>
  <si>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</si>
  <si>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</si>
  <si>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</si>
  <si>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</si>
  <si>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</si>
  <si>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</si>
  <si>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</si>
  <si>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</si>
  <si>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</si>
  <si>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</si>
  <si>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</si>
  <si>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</si>
  <si>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</si>
  <si>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</si>
  <si>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</si>
  <si>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</si>
  <si>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</si>
  <si>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</si>
  <si>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</si>
  <si>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</si>
  <si>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</si>
  <si>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</si>
  <si>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</si>
  <si>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</si>
  <si>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</si>
  <si>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</si>
  <si>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</si>
  <si>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</si>
  <si>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</si>
  <si>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</si>
  <si>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</si>
  <si>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</si>
  <si>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</si>
  <si>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</si>
  <si>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</si>
  <si>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</si>
  <si>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</si>
  <si>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</si>
  <si>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</si>
  <si>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</si>
  <si>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</si>
  <si>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</si>
  <si>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</si>
  <si>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</si>
  <si>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</si>
  <si>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</si>
  <si>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</si>
  <si>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</si>
  <si>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</si>
  <si>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</si>
  <si>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</si>
  <si>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</si>
  <si>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</si>
  <si>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</si>
  <si>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</si>
  <si>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</si>
  <si>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</si>
  <si>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</si>
  <si>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</si>
  <si>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</si>
  <si>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</si>
  <si>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</si>
  <si>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</si>
  <si>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</si>
  <si>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</si>
  <si>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</si>
  <si>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</si>
  <si>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</si>
  <si>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</si>
  <si>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</si>
  <si>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</si>
  <si>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</si>
  <si>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</si>
  <si>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</si>
  <si>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</si>
  <si>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</si>
  <si>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</si>
  <si>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</si>
  <si>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</si>
  <si>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</si>
  <si>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</si>
  <si>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</si>
  <si>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</si>
  <si>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</si>
  <si>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</si>
  <si>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</si>
  <si>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</si>
  <si>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</si>
  <si>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</si>
  <si>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</si>
  <si>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</si>
  <si>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</si>
  <si>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</si>
  <si>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</si>
  <si>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</si>
  <si>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</si>
  <si>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</si>
  <si>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</si>
  <si>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</si>
  <si>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</si>
  <si>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</si>
  <si>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</si>
  <si>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</si>
  <si>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</si>
  <si>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</si>
  <si>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</si>
  <si>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</si>
  <si>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</si>
  <si>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</si>
  <si>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</si>
  <si>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</si>
  <si>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</si>
  <si>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</si>
  <si>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</si>
  <si>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</si>
  <si>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</si>
  <si>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</si>
  <si>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</si>
  <si>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</si>
  <si>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</si>
  <si>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</si>
  <si>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</si>
  <si>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</si>
  <si>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</si>
  <si>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</si>
  <si>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</si>
  <si>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</si>
  <si>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</si>
  <si>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</si>
  <si>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</si>
  <si>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</si>
  <si>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</si>
  <si>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</si>
  <si>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</si>
  <si>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</si>
  <si>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</si>
  <si>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</si>
  <si>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</si>
  <si>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</si>
  <si>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</si>
  <si>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</si>
  <si>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</si>
  <si>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</si>
  <si>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</si>
  <si>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</si>
  <si>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</si>
  <si>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</si>
  <si>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</si>
  <si>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</si>
  <si>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</si>
  <si>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</si>
  <si>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</si>
  <si>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</si>
  <si>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</si>
  <si>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</si>
  <si>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</si>
  <si>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</si>
  <si>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</si>
  <si>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</si>
  <si>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</si>
  <si>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</si>
  <si>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</si>
  <si>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</si>
  <si>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</si>
  <si>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</si>
  <si>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</si>
  <si>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</si>
  <si>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</si>
  <si>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</si>
  <si>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</si>
  <si>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</si>
  <si>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</si>
  <si>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</si>
  <si>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</si>
  <si>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</si>
  <si>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</si>
  <si>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</si>
  <si>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</si>
  <si>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</si>
  <si>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</si>
  <si>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</si>
  <si>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</si>
  <si>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</si>
  <si>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</si>
  <si>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</si>
  <si>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</si>
  <si>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</si>
  <si>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</si>
  <si>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</si>
  <si>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</si>
  <si>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</si>
  <si>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</si>
  <si>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</si>
  <si>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</si>
  <si>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</si>
  <si>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</si>
  <si>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</si>
  <si>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</si>
  <si>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</si>
  <si>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</si>
  <si>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</si>
  <si>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</si>
  <si>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</si>
  <si>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</si>
  <si>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</si>
  <si>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</si>
  <si>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</si>
  <si>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</si>
  <si>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</si>
  <si>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</si>
  <si>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</si>
  <si>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</si>
  <si>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</si>
  <si>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</si>
  <si>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</si>
  <si>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</si>
  <si>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</si>
  <si>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</si>
  <si>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</si>
  <si>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</si>
  <si>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</si>
  <si>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</si>
  <si>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</si>
  <si>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</si>
  <si>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</si>
  <si>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</si>
  <si>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</si>
  <si>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</si>
  <si>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</si>
  <si>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</si>
  <si>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</si>
  <si>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</si>
  <si>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</si>
  <si>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</si>
  <si>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</si>
  <si>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</si>
  <si>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</si>
  <si>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</si>
  <si>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</si>
  <si>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</si>
  <si>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</si>
  <si>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</si>
  <si>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</si>
  <si>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</si>
  <si>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</si>
  <si>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</si>
  <si>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</si>
  <si>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</si>
  <si>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</si>
  <si>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</si>
  <si>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</si>
  <si>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</si>
  <si>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</si>
  <si>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</si>
  <si>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</si>
  <si>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</si>
  <si>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</si>
  <si>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</si>
  <si>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</si>
  <si>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</si>
  <si>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</si>
  <si>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</si>
  <si>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</si>
  <si>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</si>
  <si>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</si>
  <si>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</si>
  <si>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</si>
  <si>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</si>
  <si>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</si>
  <si>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</si>
  <si>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</si>
  <si>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</si>
  <si>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</si>
  <si>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</si>
  <si>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</si>
  <si>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</si>
  <si>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</si>
  <si>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</si>
  <si>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</si>
  <si>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</si>
  <si>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</si>
  <si>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</si>
  <si>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</si>
  <si>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</si>
  <si>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</si>
  <si>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</si>
  <si>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</si>
  <si>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</si>
  <si>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</si>
  <si>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</si>
  <si>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</si>
  <si>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</si>
  <si>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</si>
  <si>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</si>
  <si>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</si>
  <si>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</si>
  <si>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</si>
  <si>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</si>
  <si>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</si>
  <si>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</si>
  <si>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</si>
  <si>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</si>
  <si>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</si>
  <si>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</si>
  <si>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</si>
  <si>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</si>
  <si>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</si>
  <si>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</si>
  <si>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</si>
  <si>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</si>
  <si>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</si>
  <si>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</si>
  <si>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</si>
  <si>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</si>
  <si>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</si>
  <si>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</si>
  <si>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</si>
  <si>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</si>
  <si>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</si>
  <si>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</si>
  <si>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</si>
  <si>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</si>
  <si>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</si>
  <si>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</si>
  <si>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</si>
  <si>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</si>
  <si>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</si>
  <si>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</si>
  <si>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</si>
  <si>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</si>
  <si>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</si>
  <si>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</si>
  <si>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</si>
  <si>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</si>
  <si>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</si>
  <si>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</si>
  <si>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</si>
  <si>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</si>
  <si>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</si>
  <si>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</si>
  <si>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</si>
  <si>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</si>
  <si>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</si>
  <si>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</si>
  <si>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</si>
  <si>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</si>
  <si>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</si>
  <si>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</si>
  <si>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</si>
  <si>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</si>
  <si>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</si>
  <si>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</si>
  <si>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</si>
  <si>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</si>
  <si>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</si>
  <si>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</si>
  <si>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</si>
  <si>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</si>
  <si>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</si>
  <si>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</si>
  <si>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</si>
  <si>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</si>
  <si>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</si>
  <si>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</si>
  <si>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</si>
  <si>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</si>
  <si>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</si>
  <si>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</si>
  <si>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</si>
  <si>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</si>
  <si>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</si>
  <si>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</si>
  <si>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</si>
  <si>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</si>
  <si>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</si>
  <si>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</si>
  <si>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YB_Batch_U_1</t>
  </si>
  <si>
    <t>YB_Batch_U_2</t>
  </si>
  <si>
    <t>YB_Batch_U_3</t>
  </si>
  <si>
    <t>YB_Batch_U_4</t>
  </si>
  <si>
    <t>YB_Batch_S_1</t>
  </si>
  <si>
    <t>YB_Batch_S_2</t>
  </si>
  <si>
    <t>YB_Batch_S_3</t>
  </si>
  <si>
    <t>JRC_UMNA_S_1</t>
  </si>
  <si>
    <t>JRC_UMNA_S_2</t>
  </si>
  <si>
    <t>BL4-3 4-1</t>
  </si>
  <si>
    <t>JRC_UNA_1</t>
  </si>
  <si>
    <t>JRC_UNA_2</t>
  </si>
  <si>
    <t>JRC_UNA_3</t>
  </si>
  <si>
    <t>JRC_UMNA_S_3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</si>
</sst>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100" workbookViewId="0">
      <pane ySplit="23" topLeftCell="A24" activePane="bottomLeft" state="frozenSplit"/>
      <selection activeCell="C5" sqref="C5"/>
      <selection pane="bottomLeft" activeCell="D32" sqref="D3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41054</v>
      </c>
    </row>
    <row r="15" spans="1:3">
      <c r="A15" s="16" t="s">
        <v>41</v>
      </c>
      <c r="B15" s="40" t="s">
        <v>897</v>
      </c>
      <c r="C15" s="9" t="s">
        <v>854</v>
      </c>
    </row>
    <row r="16" spans="1:3">
      <c r="A16" s="16" t="s">
        <v>40</v>
      </c>
      <c r="B16" s="12">
        <v>41078</v>
      </c>
      <c r="C16" s="9" t="s">
        <v>854</v>
      </c>
    </row>
    <row r="17" spans="1:34">
      <c r="A17" s="16" t="s">
        <v>811</v>
      </c>
      <c r="B17" s="12">
        <v>41080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10</v>
      </c>
      <c r="C19" s="9" t="s">
        <v>43</v>
      </c>
    </row>
    <row r="20" spans="1:34">
      <c r="A20" s="16" t="s">
        <v>808</v>
      </c>
      <c r="B20" s="37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898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30</v>
      </c>
      <c r="H24" s="10" t="s">
        <v>832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899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30</v>
      </c>
      <c r="H25" s="10" t="s">
        <v>832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900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30</v>
      </c>
      <c r="H26" s="10" t="s">
        <v>832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888</v>
      </c>
      <c r="B27" s="9" t="s">
        <v>849</v>
      </c>
      <c r="C27" s="17">
        <v>2.0000000000000001E-4</v>
      </c>
      <c r="D27" s="29">
        <f>IF(Table5[[#This Row],[Mass (g)]]="","",Table5[[#This Row],[Mass (g)]]*VLOOKUP(Table5[[#This Row],[Nuclide]],Doedata,4)*37000000000)</f>
        <v>5.0334936160000003</v>
      </c>
      <c r="E27" s="10" t="s">
        <v>820</v>
      </c>
      <c r="F27" s="10" t="s">
        <v>823</v>
      </c>
      <c r="G27" s="10">
        <v>30</v>
      </c>
      <c r="H27" s="10" t="s">
        <v>832</v>
      </c>
      <c r="I27" s="10">
        <v>1</v>
      </c>
      <c r="J27" s="25">
        <f>IF(Table5[[#This Row],[Activity (Bq)]]="","",Table5[[#This Row],[Activity (Bq)]]/37000000000)</f>
        <v>1.3604036800000001E-10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889</v>
      </c>
      <c r="B28" s="9" t="s">
        <v>849</v>
      </c>
      <c r="C28" s="17">
        <v>2.0000000000000001E-4</v>
      </c>
      <c r="D28" s="29">
        <f>IF(Table5[[#This Row],[Mass (g)]]="","",Table5[[#This Row],[Mass (g)]]*VLOOKUP(Table5[[#This Row],[Nuclide]],Doedata,4)*37000000000)</f>
        <v>5.0334936160000003</v>
      </c>
      <c r="E28" s="10" t="s">
        <v>820</v>
      </c>
      <c r="F28" s="10" t="s">
        <v>823</v>
      </c>
      <c r="G28" s="10">
        <v>30</v>
      </c>
      <c r="H28" s="10" t="s">
        <v>832</v>
      </c>
      <c r="I28" s="10">
        <v>1</v>
      </c>
      <c r="J28" s="25">
        <f>IF(Table5[[#This Row],[Activity (Bq)]]="","",Table5[[#This Row],[Activity (Bq)]]/37000000000)</f>
        <v>1.3604036800000001E-10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890</v>
      </c>
      <c r="B29" s="9" t="s">
        <v>849</v>
      </c>
      <c r="C29" s="17">
        <v>5.0000000000000001E-4</v>
      </c>
      <c r="D29" s="29">
        <f>IF(Table5[[#This Row],[Mass (g)]]="","",Table5[[#This Row],[Mass (g)]]*VLOOKUP(Table5[[#This Row],[Nuclide]],Doedata,4)*37000000000)</f>
        <v>12.58373404</v>
      </c>
      <c r="E29" s="10" t="s">
        <v>820</v>
      </c>
      <c r="F29" s="10" t="s">
        <v>823</v>
      </c>
      <c r="G29" s="10">
        <v>30</v>
      </c>
      <c r="H29" s="10" t="s">
        <v>832</v>
      </c>
      <c r="I29" s="10">
        <v>1</v>
      </c>
      <c r="J29" s="25">
        <f>IF(Table5[[#This Row],[Activity (Bq)]]="","",Table5[[#This Row],[Activity (Bq)]]/37000000000)</f>
        <v>3.4010092000000001E-10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891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30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892</v>
      </c>
      <c r="B31" s="9" t="s">
        <v>849</v>
      </c>
      <c r="C31" s="17">
        <v>1E-4</v>
      </c>
      <c r="D31" s="29">
        <f>IF(Table5[[#This Row],[Mass (g)]]="","",Table5[[#This Row],[Mass (g)]]*VLOOKUP(Table5[[#This Row],[Nuclide]],Doedata,4)*37000000000)</f>
        <v>2.5167468080000002</v>
      </c>
      <c r="E31" s="10" t="s">
        <v>30</v>
      </c>
      <c r="F31" s="10" t="s">
        <v>823</v>
      </c>
      <c r="G31" s="10">
        <v>30</v>
      </c>
      <c r="H31" s="10" t="s">
        <v>873</v>
      </c>
      <c r="I31" s="10">
        <v>1</v>
      </c>
      <c r="J31" s="25">
        <f>IF(Table5[[#This Row],[Activity (Bq)]]="","",Table5[[#This Row],[Activity (Bq)]]/37000000000)</f>
        <v>6.8020184000000004E-11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893</v>
      </c>
      <c r="B32" s="9" t="s">
        <v>849</v>
      </c>
      <c r="C32" s="17">
        <v>1E-4</v>
      </c>
      <c r="D32" s="29">
        <f>IF(Table5[[#This Row],[Mass (g)]]="","",Table5[[#This Row],[Mass (g)]]*VLOOKUP(Table5[[#This Row],[Nuclide]],Doedata,4)*37000000000)</f>
        <v>2.5167468080000002</v>
      </c>
      <c r="E32" s="10" t="s">
        <v>30</v>
      </c>
      <c r="F32" s="10" t="s">
        <v>823</v>
      </c>
      <c r="G32" s="10">
        <v>30</v>
      </c>
      <c r="H32" s="10" t="s">
        <v>873</v>
      </c>
      <c r="I32" s="10">
        <v>1</v>
      </c>
      <c r="J32" s="25">
        <f>IF(Table5[[#This Row],[Activity (Bq)]]="","",Table5[[#This Row],[Activity (Bq)]]/37000000000)</f>
        <v>6.8020184000000004E-11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894</v>
      </c>
      <c r="B33" s="9" t="s">
        <v>849</v>
      </c>
      <c r="C33" s="17">
        <v>1E-4</v>
      </c>
      <c r="D33" s="29">
        <f>IF(Table5[[#This Row],[Mass (g)]]="","",Table5[[#This Row],[Mass (g)]]*VLOOKUP(Table5[[#This Row],[Nuclide]],Doedata,4)*37000000000)</f>
        <v>2.5167468080000002</v>
      </c>
      <c r="E33" s="10" t="s">
        <v>30</v>
      </c>
      <c r="F33" s="10" t="s">
        <v>823</v>
      </c>
      <c r="G33" s="10">
        <v>30</v>
      </c>
      <c r="H33" s="10" t="s">
        <v>873</v>
      </c>
      <c r="I33" s="10">
        <v>1</v>
      </c>
      <c r="J33" s="25">
        <f>IF(Table5[[#This Row],[Activity (Bq)]]="","",Table5[[#This Row],[Activity (Bq)]]/37000000000)</f>
        <v>6.8020184000000004E-11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895</v>
      </c>
      <c r="B34" s="9" t="s">
        <v>849</v>
      </c>
      <c r="C34" s="17">
        <v>1E-4</v>
      </c>
      <c r="D34" s="29">
        <f>IF(Table5[[#This Row],[Mass (g)]]="","",Table5[[#This Row],[Mass (g)]]*VLOOKUP(Table5[[#This Row],[Nuclide]],Doedata,4)*37000000000)</f>
        <v>2.5167468080000002</v>
      </c>
      <c r="E34" s="10" t="s">
        <v>30</v>
      </c>
      <c r="F34" s="10" t="s">
        <v>823</v>
      </c>
      <c r="G34" s="10">
        <v>30</v>
      </c>
      <c r="H34" s="10" t="s">
        <v>873</v>
      </c>
      <c r="I34" s="10">
        <v>1</v>
      </c>
      <c r="J34" s="25">
        <f>IF(Table5[[#This Row],[Activity (Bq)]]="","",Table5[[#This Row],[Activity (Bq)]]/37000000000)</f>
        <v>6.8020184000000004E-11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896</v>
      </c>
      <c r="B35" s="9" t="s">
        <v>849</v>
      </c>
      <c r="C35" s="17">
        <v>1E-4</v>
      </c>
      <c r="D35" s="29">
        <f>IF(Table5[[#This Row],[Mass (g)]]="","",Table5[[#This Row],[Mass (g)]]*VLOOKUP(Table5[[#This Row],[Nuclide]],Doedata,4)*37000000000)</f>
        <v>2.5167468080000002</v>
      </c>
      <c r="E35" s="10" t="s">
        <v>30</v>
      </c>
      <c r="F35" s="10" t="s">
        <v>823</v>
      </c>
      <c r="G35" s="10">
        <v>30</v>
      </c>
      <c r="H35" s="10" t="s">
        <v>873</v>
      </c>
      <c r="I35" s="10">
        <v>1</v>
      </c>
      <c r="J35" s="25">
        <f>IF(Table5[[#This Row],[Activity (Bq)]]="","",Table5[[#This Row],[Activity (Bq)]]/37000000000)</f>
        <v>6.8020184000000004E-11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849</v>
      </c>
      <c r="C36" s="17">
        <v>1E-4</v>
      </c>
      <c r="D36" s="29">
        <f>IF(Table5[[#This Row],[Mass (g)]]="","",Table5[[#This Row],[Mass (g)]]*VLOOKUP(Table5[[#This Row],[Nuclide]],Doedata,4)*37000000000)</f>
        <v>2.5167468080000002</v>
      </c>
      <c r="E36" s="10" t="s">
        <v>30</v>
      </c>
      <c r="F36" s="10" t="s">
        <v>823</v>
      </c>
      <c r="G36" s="10">
        <v>30</v>
      </c>
      <c r="H36" s="10" t="s">
        <v>873</v>
      </c>
      <c r="I36" s="10">
        <v>1</v>
      </c>
      <c r="J36" s="25">
        <f>IF(Table5[[#This Row],[Activity (Bq)]]="","",Table5[[#This Row],[Activity (Bq)]]/37000000000)</f>
        <v>6.8020184000000004E-11</v>
      </c>
      <c r="AD36" s="28" t="s">
        <v>68</v>
      </c>
      <c r="AE36" s="16"/>
      <c r="AF36" s="16"/>
      <c r="AG36" s="16" t="s">
        <v>861</v>
      </c>
      <c r="AH36" s="16"/>
    </row>
    <row r="37" spans="1:34">
      <c r="C37" s="17"/>
      <c r="D37" s="29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8" t="s">
        <v>69</v>
      </c>
      <c r="AE37" s="16"/>
      <c r="AF37" s="16"/>
      <c r="AG37" s="16" t="s">
        <v>862</v>
      </c>
      <c r="AH37" s="16"/>
    </row>
    <row r="38" spans="1:34">
      <c r="C38" s="17"/>
      <c r="D38" s="29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8" t="s">
        <v>70</v>
      </c>
      <c r="AE38" s="16"/>
      <c r="AF38" s="16"/>
      <c r="AG38" s="16" t="s">
        <v>863</v>
      </c>
      <c r="AH38" s="16"/>
    </row>
    <row r="39" spans="1:34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1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2012-05-25T21:19:49Z</dcterms:modified>
</cp:coreProperties>
</file>