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 s="1"/>
  <c r="D123" i="1"/>
  <c r="J123" i="1" s="1"/>
  <c r="D124" i="1"/>
  <c r="J124" i="1" s="1"/>
  <c r="D125" i="1"/>
  <c r="J125" i="1"/>
  <c r="D126" i="1"/>
  <c r="J126" i="1" s="1"/>
  <c r="D127" i="1"/>
  <c r="J127" i="1" s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/>
  <c r="D134" i="1"/>
  <c r="J134" i="1" s="1"/>
  <c r="D135" i="1"/>
  <c r="J135" i="1" s="1"/>
  <c r="D136" i="1"/>
  <c r="J136" i="1" s="1"/>
  <c r="D137" i="1"/>
  <c r="J137" i="1"/>
  <c r="D138" i="1"/>
  <c r="J138" i="1" s="1"/>
  <c r="D139" i="1"/>
  <c r="J139" i="1" s="1"/>
  <c r="D140" i="1"/>
  <c r="J140" i="1" s="1"/>
  <c r="D141" i="1"/>
  <c r="J141" i="1"/>
  <c r="D142" i="1"/>
  <c r="J142" i="1" s="1"/>
  <c r="D143" i="1"/>
  <c r="J143" i="1" s="1"/>
  <c r="D144" i="1"/>
  <c r="J144" i="1" s="1"/>
  <c r="D145" i="1"/>
  <c r="J145" i="1"/>
  <c r="D146" i="1"/>
  <c r="J146" i="1" s="1"/>
  <c r="D147" i="1"/>
  <c r="J147" i="1" s="1"/>
  <c r="D148" i="1"/>
  <c r="J148" i="1" s="1"/>
  <c r="D149" i="1"/>
  <c r="J149" i="1"/>
  <c r="D150" i="1"/>
  <c r="J150" i="1" s="1"/>
  <c r="D151" i="1"/>
  <c r="J151" i="1" s="1"/>
  <c r="D152" i="1"/>
  <c r="J152" i="1" s="1"/>
  <c r="D153" i="1"/>
  <c r="J153" i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/>
  <c r="D166" i="1"/>
  <c r="J166" i="1" s="1"/>
  <c r="D167" i="1"/>
  <c r="J167" i="1" s="1"/>
  <c r="D168" i="1"/>
  <c r="J168" i="1" s="1"/>
  <c r="D169" i="1"/>
  <c r="J169" i="1"/>
  <c r="D170" i="1"/>
  <c r="J170" i="1" s="1"/>
  <c r="D171" i="1"/>
  <c r="J171" i="1" s="1"/>
  <c r="D172" i="1"/>
  <c r="J172" i="1" s="1"/>
  <c r="D173" i="1"/>
  <c r="J173" i="1"/>
  <c r="D174" i="1"/>
  <c r="J174" i="1" s="1"/>
  <c r="D175" i="1"/>
  <c r="J175" i="1" s="1"/>
  <c r="D176" i="1"/>
  <c r="J176" i="1" s="1"/>
  <c r="D177" i="1"/>
  <c r="J177" i="1"/>
  <c r="D178" i="1"/>
  <c r="J178" i="1" s="1"/>
  <c r="D179" i="1"/>
  <c r="J179" i="1" s="1"/>
  <c r="D180" i="1"/>
  <c r="J180" i="1" s="1"/>
  <c r="D181" i="1"/>
  <c r="J181" i="1"/>
  <c r="D182" i="1"/>
  <c r="J182" i="1" s="1"/>
  <c r="D183" i="1"/>
  <c r="J183" i="1" s="1"/>
  <c r="D184" i="1"/>
  <c r="J184" i="1" s="1"/>
  <c r="D185" i="1"/>
  <c r="J185" i="1"/>
  <c r="D186" i="1"/>
  <c r="J186" i="1" s="1"/>
  <c r="D187" i="1"/>
  <c r="J187" i="1" s="1"/>
  <c r="D188" i="1"/>
  <c r="J188" i="1" s="1"/>
  <c r="D189" i="1"/>
  <c r="J189" i="1"/>
  <c r="D190" i="1"/>
  <c r="J190" i="1" s="1"/>
  <c r="D191" i="1"/>
  <c r="J191" i="1" s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/>
  <c r="D198" i="1"/>
  <c r="J198" i="1" s="1"/>
  <c r="D199" i="1"/>
  <c r="J199" i="1" s="1"/>
  <c r="D200" i="1"/>
  <c r="J200" i="1" s="1"/>
  <c r="D201" i="1"/>
  <c r="J201" i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<sst xmlns="http://schemas.openxmlformats.org/spreadsheetml/2006/main" count="3281" uniqueCount="892">
  <si>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</si>
  <si>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</si>
  <si>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</si>
  <si>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</si>
  <si>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</si>
  <si>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</si>
  <si>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</si>
  <si>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</si>
  <si>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</si>
  <si>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</si>
  <si>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</si>
  <si>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</si>
  <si>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</si>
  <si>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</si>
  <si>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</si>
  <si>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</si>
  <si>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</si>
  <si>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</si>
  <si>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</si>
  <si>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</si>
  <si>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</si>
  <si>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</si>
  <si>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</si>
  <si>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</si>
  <si>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</si>
  <si>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</si>
  <si>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</si>
  <si>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</si>
  <si>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</si>
  <si>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</si>
  <si>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</si>
  <si>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</si>
  <si>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</si>
  <si>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</si>
  <si>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</si>
  <si>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</si>
  <si>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</si>
  <si>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</si>
  <si>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</si>
  <si>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</si>
  <si>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</si>
  <si>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</si>
  <si>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</si>
  <si>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</si>
  <si>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</si>
  <si>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</si>
  <si>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</si>
  <si>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</si>
  <si>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</si>
  <si>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</si>
  <si>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</si>
  <si>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</si>
  <si>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</si>
  <si>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</si>
  <si>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</si>
  <si>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</si>
  <si>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</si>
  <si>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</si>
  <si>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</si>
  <si>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</si>
  <si>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</si>
  <si>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</si>
  <si>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</si>
  <si>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</si>
  <si>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</si>
  <si>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</si>
  <si>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</si>
  <si>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</si>
  <si>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</si>
  <si>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</si>
  <si>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</si>
  <si>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</si>
  <si>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</si>
  <si>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</si>
  <si>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</si>
  <si>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</si>
  <si>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</si>
  <si>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</si>
  <si>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</si>
  <si>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</si>
  <si>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</si>
  <si>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</si>
  <si>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</si>
  <si>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</si>
  <si>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</si>
  <si>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</si>
  <si>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</si>
  <si>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</si>
  <si>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</si>
  <si>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</si>
  <si>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</si>
  <si>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</si>
  <si>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</si>
  <si>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</si>
  <si>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</si>
  <si>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</si>
  <si>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</si>
  <si>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</si>
  <si>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</si>
  <si>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</si>
  <si>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</si>
  <si>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</si>
  <si>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</si>
  <si>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</si>
  <si>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</si>
  <si>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</si>
  <si>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</si>
  <si>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</si>
  <si>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</si>
  <si>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</si>
  <si>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</si>
  <si>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</si>
  <si>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</si>
  <si>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</si>
  <si>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</si>
  <si>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</si>
  <si>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</si>
  <si>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</si>
  <si>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</si>
  <si>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</si>
  <si>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</si>
  <si>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</si>
  <si>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</si>
  <si>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</si>
  <si>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</si>
  <si>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</si>
  <si>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</si>
  <si>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</si>
  <si>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</si>
  <si>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</si>
  <si>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</si>
  <si>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</si>
  <si>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</si>
  <si>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</si>
  <si>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</si>
  <si>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</si>
  <si>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</si>
  <si>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</si>
  <si>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</si>
  <si>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</si>
  <si>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</si>
  <si>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</si>
  <si>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</si>
  <si>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</si>
  <si>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</si>
  <si>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</si>
  <si>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</si>
  <si>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</si>
  <si>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</si>
  <si>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</si>
  <si>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</si>
  <si>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</si>
  <si>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</si>
  <si>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</si>
  <si>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</si>
  <si>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</si>
  <si>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</si>
  <si>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</si>
  <si>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</si>
  <si>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</si>
  <si>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</si>
  <si>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</si>
  <si>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</si>
  <si>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</si>
  <si>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</si>
  <si>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</si>
  <si>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</si>
  <si>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</si>
  <si>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</si>
  <si>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</si>
  <si>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</si>
  <si>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</si>
  <si>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</si>
  <si>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</si>
  <si>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</si>
  <si>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</si>
  <si>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</si>
  <si>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</si>
  <si>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</si>
  <si>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</si>
  <si>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</si>
  <si>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</si>
  <si>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</si>
  <si>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</si>
  <si>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</si>
  <si>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</si>
  <si>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</si>
  <si>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</si>
  <si>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</si>
  <si>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</si>
  <si>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</si>
  <si>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</si>
  <si>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</si>
  <si>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</si>
  <si>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</si>
  <si>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</si>
  <si>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</si>
  <si>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</si>
  <si>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</si>
  <si>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</si>
  <si>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</si>
  <si>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</si>
  <si>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</si>
  <si>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</si>
  <si>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</si>
  <si>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</si>
  <si>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</si>
  <si>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</si>
  <si>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</si>
  <si>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</si>
  <si>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</si>
  <si>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</si>
  <si>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</si>
  <si>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</si>
  <si>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</si>
  <si>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</si>
  <si>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</si>
  <si>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</si>
  <si>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</si>
  <si>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</si>
  <si>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</si>
  <si>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</si>
  <si>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</si>
  <si>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</si>
  <si>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</si>
  <si>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</si>
  <si>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</si>
  <si>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</si>
  <si>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</si>
  <si>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</si>
  <si>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</si>
  <si>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</si>
  <si>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</si>
  <si>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</si>
  <si>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</si>
  <si>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</si>
  <si>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</si>
  <si>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</si>
  <si>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</si>
  <si>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</si>
  <si>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</si>
  <si>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</si>
  <si>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</si>
  <si>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</si>
  <si>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</si>
  <si>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</si>
  <si>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</si>
  <si>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</si>
  <si>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</si>
  <si>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</si>
  <si>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</si>
  <si>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</si>
  <si>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</si>
  <si>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</si>
  <si>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</si>
  <si>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</si>
  <si>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</si>
  <si>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</si>
  <si>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</si>
  <si>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</si>
  <si>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</si>
  <si>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</si>
  <si>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</si>
  <si>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</si>
  <si>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</si>
  <si>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</si>
  <si>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</si>
  <si>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</si>
  <si>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</si>
  <si>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</si>
  <si>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</si>
  <si>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</si>
  <si>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</si>
  <si>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</si>
  <si>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</si>
  <si>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</si>
  <si>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</si>
  <si>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</si>
  <si>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</si>
  <si>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</si>
  <si>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</si>
  <si>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</si>
  <si>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</si>
  <si>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</si>
  <si>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</si>
  <si>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</si>
  <si>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</si>
  <si>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</si>
  <si>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</si>
  <si>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</si>
  <si>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</si>
  <si>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</si>
  <si>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</si>
  <si>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</si>
  <si>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</si>
  <si>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</si>
  <si>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</si>
  <si>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</si>
  <si>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</si>
  <si>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</si>
  <si>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</si>
  <si>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</si>
  <si>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</si>
  <si>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</si>
  <si>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</si>
  <si>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</si>
  <si>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</si>
  <si>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</si>
  <si>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</si>
  <si>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</si>
  <si>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</si>
  <si>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</si>
  <si>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</si>
  <si>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</si>
  <si>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</si>
  <si>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</si>
  <si>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</si>
  <si>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</si>
  <si>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</si>
  <si>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</si>
  <si>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</si>
  <si>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</si>
  <si>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</si>
  <si>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</si>
  <si>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</si>
  <si>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</si>
  <si>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</si>
  <si>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</si>
  <si>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</si>
  <si>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</si>
  <si>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</si>
  <si>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</si>
  <si>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</si>
  <si>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</si>
  <si>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</si>
  <si>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</si>
  <si>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</si>
  <si>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</si>
  <si>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</si>
  <si>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</si>
  <si>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</si>
  <si>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</si>
  <si>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</si>
  <si>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</si>
  <si>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</si>
  <si>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</si>
  <si>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</si>
  <si>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</si>
  <si>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</si>
  <si>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</si>
  <si>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</si>
  <si>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</si>
  <si>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</si>
  <si>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</si>
  <si>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</si>
  <si>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</si>
  <si>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</si>
  <si>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</si>
  <si>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</si>
  <si>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</si>
  <si>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</si>
  <si>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</si>
  <si>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</si>
  <si>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</si>
  <si>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</si>
  <si>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</si>
  <si>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</si>
  <si>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</si>
  <si>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</si>
  <si>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</si>
  <si>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</si>
  <si>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</si>
  <si>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</si>
  <si>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</si>
  <si>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</si>
  <si>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</si>
  <si>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</si>
  <si>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</si>
  <si>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</si>
  <si>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</si>
  <si>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</si>
  <si>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</si>
  <si>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</si>
  <si>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</si>
  <si>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</si>
  <si>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</si>
  <si>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</si>
  <si>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</si>
  <si>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</si>
  <si>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</si>
  <si>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</si>
  <si>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</si>
  <si>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</si>
  <si>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</si>
  <si>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</si>
  <si>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</si>
  <si>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</si>
  <si>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</si>
  <si>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</si>
  <si>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</si>
  <si>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</si>
  <si>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</si>
  <si>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</si>
  <si>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</si>
  <si>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</si>
  <si>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</si>
  <si>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</si>
  <si>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</si>
  <si>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</si>
  <si>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</si>
  <si>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</si>
  <si>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</si>
  <si>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</si>
  <si>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</si>
  <si>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</si>
  <si>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</si>
  <si>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</si>
  <si>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</si>
  <si>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</si>
  <si>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</si>
  <si>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</si>
  <si>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</si>
  <si>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</si>
  <si>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</si>
  <si>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</si>
  <si>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</si>
  <si>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</si>
  <si>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</si>
  <si>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</si>
  <si>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</si>
  <si>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</si>
  <si>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</si>
  <si>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</si>
  <si>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</si>
  <si>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</si>
  <si>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</si>
  <si>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</si>
  <si>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</si>
  <si>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</si>
  <si>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</si>
  <si>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</si>
  <si>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</si>
  <si>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</si>
  <si>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</si>
  <si>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</si>
  <si>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</si>
  <si>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</si>
  <si>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</si>
  <si>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</si>
  <si>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</si>
  <si>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</si>
  <si>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</si>
  <si>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</si>
  <si>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</si>
  <si>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</si>
  <si>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</si>
  <si>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</si>
  <si>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</si>
  <si>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</si>
  <si>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</si>
  <si>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</si>
  <si>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</si>
  <si>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</si>
  <si>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</si>
  <si>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</si>
  <si>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</si>
  <si>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</si>
  <si>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</si>
  <si>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</si>
  <si>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</si>
  <si>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</si>
  <si>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</si>
  <si>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</si>
  <si>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</si>
  <si>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</si>
  <si>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</si>
  <si>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</si>
  <si>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</si>
  <si>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</si>
  <si>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</si>
  <si>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</si>
  <si>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</si>
  <si>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</si>
  <si>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</si>
  <si>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</si>
  <si>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</si>
  <si>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</si>
  <si>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</si>
  <si>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</si>
  <si>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</si>
  <si>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</si>
  <si>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</si>
  <si>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</si>
  <si>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</si>
  <si>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</si>
  <si>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</si>
  <si>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</si>
  <si>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</si>
  <si>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</si>
  <si>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</si>
  <si>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</si>
  <si>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</si>
  <si>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</si>
  <si>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</si>
  <si>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</si>
  <si>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</si>
  <si>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</si>
  <si>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</si>
  <si>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</si>
  <si>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</si>
  <si>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</si>
  <si>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</si>
  <si>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</si>
  <si>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</si>
  <si>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</si>
  <si>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</si>
  <si>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</si>
  <si>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</si>
  <si>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</si>
  <si>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</si>
  <si>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</si>
  <si>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</si>
  <si>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</si>
  <si>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</si>
  <si>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</si>
  <si>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</si>
  <si>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</si>
  <si>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</si>
  <si>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</si>
  <si>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</si>
  <si>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</si>
  <si>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</si>
  <si>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</si>
  <si>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</si>
  <si>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</si>
  <si>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</si>
  <si>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</si>
  <si>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</si>
  <si>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</si>
  <si>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</si>
  <si>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</si>
  <si>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</si>
  <si>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</si>
  <si>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</si>
  <si>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</si>
  <si>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</si>
  <si>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</si>
  <si>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</si>
  <si>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</si>
  <si>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</si>
  <si>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</si>
  <si>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</si>
  <si>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</si>
  <si>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</si>
  <si>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</si>
  <si>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</si>
  <si>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</si>
  <si>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</si>
  <si>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</si>
  <si>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</si>
  <si>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</si>
  <si>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</si>
  <si>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</si>
  <si>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</si>
  <si>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</si>
  <si>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</si>
  <si>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</si>
  <si>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</si>
  <si>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</si>
  <si>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</si>
  <si>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</si>
  <si>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</si>
  <si>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</si>
  <si>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</si>
  <si>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</si>
  <si>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</si>
  <si>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</si>
  <si>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</si>
  <si>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</si>
  <si>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</si>
  <si>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</si>
  <si>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</si>
  <si>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</si>
  <si>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</si>
  <si>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</si>
  <si>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</si>
  <si>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</si>
  <si>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</si>
  <si>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</si>
  <si>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</si>
  <si>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</si>
  <si>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</si>
  <si>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</si>
  <si>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</si>
  <si>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</si>
  <si>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</si>
  <si>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</si>
  <si>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</si>
  <si>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</si>
  <si>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</si>
  <si>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</si>
  <si>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</si>
  <si>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</si>
  <si>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</si>
  <si>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</si>
  <si>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</si>
  <si>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</si>
  <si>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</si>
  <si>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</si>
  <si>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</si>
  <si>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</si>
  <si>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</si>
  <si>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</si>
  <si>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</si>
  <si>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</si>
  <si>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</si>
  <si>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</si>
  <si>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</si>
  <si>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</si>
  <si>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</si>
  <si>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</si>
  <si>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</si>
  <si>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</si>
  <si>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</si>
  <si>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</si>
  <si>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</si>
  <si>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</si>
  <si>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</si>
  <si>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</si>
  <si>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</si>
  <si>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</si>
  <si>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</si>
  <si>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</si>
  <si>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</si>
  <si>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</si>
  <si>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</si>
  <si>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</si>
  <si>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</si>
  <si>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</si>
  <si>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</si>
  <si>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</si>
  <si>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</si>
  <si>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</si>
  <si>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</si>
  <si>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</si>
  <si>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</si>
  <si>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</si>
  <si>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</si>
  <si>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</si>
  <si>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</si>
  <si>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</si>
  <si>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</si>
  <si>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</si>
  <si>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</si>
  <si>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</si>
  <si>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</si>
  <si>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</si>
  <si>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</si>
  <si>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</si>
  <si>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</si>
  <si>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</si>
  <si>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</si>
  <si>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</si>
  <si>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</si>
  <si>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</si>
  <si>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</si>
  <si>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</si>
  <si>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</si>
  <si>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</si>
  <si>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</si>
  <si>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</si>
  <si>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</si>
  <si>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</si>
  <si>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</si>
  <si>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</si>
  <si>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</si>
  <si>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</si>
  <si>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</si>
  <si>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</si>
  <si>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</si>
  <si>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</si>
  <si>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</si>
  <si>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</si>
  <si>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</si>
  <si>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</si>
  <si>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</si>
  <si>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</si>
  <si>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</si>
  <si>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</si>
  <si>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</si>
  <si>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</si>
  <si>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</si>
  <si>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</si>
  <si>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</si>
  <si>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</si>
  <si>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</si>
  <si>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</si>
  <si>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</si>
  <si>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</si>
  <si>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</si>
  <si>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</si>
  <si>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</si>
  <si>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</si>
  <si>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</si>
  <si>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</si>
  <si>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</si>
  <si>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</si>
  <si>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</si>
  <si>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</si>
  <si>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</si>
  <si>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</si>
  <si>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</si>
  <si>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</si>
  <si>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</si>
  <si>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</si>
  <si>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</si>
  <si>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</si>
  <si>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</si>
  <si>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</si>
  <si>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</si>
  <si>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</si>
  <si>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</si>
  <si>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</si>
  <si>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</si>
  <si>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</si>
  <si>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</si>
  <si>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</si>
  <si>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</si>
  <si>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</si>
  <si>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</si>
  <si>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</si>
  <si>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</si>
  <si>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</si>
  <si>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</si>
  <si>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</si>
  <si>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</si>
  <si>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</si>
  <si>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</si>
  <si>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</si>
  <si>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</si>
  <si>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</si>
  <si>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</si>
  <si>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</si>
  <si>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</si>
  <si>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</si>
  <si>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</si>
  <si>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</si>
  <si>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</si>
  <si>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</si>
  <si>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</si>
  <si>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</si>
  <si>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</si>
  <si>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</si>
  <si>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</si>
  <si>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</si>
  <si>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</si>
  <si>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</si>
  <si>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</si>
  <si>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</si>
  <si>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</si>
  <si>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</si>
  <si>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</si>
  <si>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</si>
  <si>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</si>
  <si>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</si>
  <si>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</si>
  <si>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</si>
  <si>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</si>
  <si>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</si>
  <si>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</si>
  <si>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</si>
  <si>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</si>
  <si>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</si>
  <si>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</si>
  <si>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</si>
  <si>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</si>
  <si>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</si>
  <si>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</si>
  <si>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</si>
  <si>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</si>
  <si>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</si>
  <si>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</si>
  <si>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</si>
  <si>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</si>
  <si>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</si>
  <si>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</si>
  <si>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</si>
  <si>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</si>
  <si>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</si>
  <si>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</si>
  <si>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</si>
  <si>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</si>
  <si>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</si>
  <si>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</si>
  <si>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</si>
  <si>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</si>
  <si>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</si>
  <si>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</si>
  <si>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</si>
  <si>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</si>
  <si>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</si>
  <si>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</si>
  <si>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</si>
  <si>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</si>
  <si>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</si>
  <si>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</si>
  <si>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</si>
  <si>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</si>
  <si>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</si>
  <si>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</si>
  <si>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</si>
  <si>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</si>
  <si>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</si>
  <si>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</si>
  <si>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</si>
  <si>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</si>
  <si>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</si>
  <si>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</si>
  <si>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</si>
  <si>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</si>
  <si>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</si>
  <si>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</si>
  <si>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</si>
  <si>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</si>
  <si>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</si>
  <si>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</si>
  <si>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</si>
  <si>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</si>
  <si>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</si>
  <si>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</si>
  <si>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</si>
  <si>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</si>
  <si>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</si>
  <si>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</si>
  <si>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</si>
  <si>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</si>
  <si>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</si>
  <si>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</si>
  <si>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</si>
  <si>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</si>
  <si>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</si>
  <si>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</si>
  <si>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</si>
  <si>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</si>
  <si>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</si>
  <si>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</si>
  <si>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</si>
  <si>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</si>
  <si>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</si>
  <si>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</si>
  <si>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</si>
  <si>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</si>
  <si>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</si>
  <si>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</si>
  <si>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</si>
  <si>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</si>
  <si>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</si>
  <si>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</si>
  <si>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</si>
  <si>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</si>
  <si>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</si>
  <si>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</si>
  <si>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</si>
  <si>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</si>
  <si>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</si>
  <si>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</si>
  <si>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</si>
  <si>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</si>
  <si>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</si>
  <si>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</si>
  <si>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</si>
  <si>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</si>
  <si>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</si>
  <si>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</si>
  <si>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</si>
  <si>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</si>
  <si>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</si>
  <si>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</si>
  <si>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</si>
  <si>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</si>
  <si>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Mailloux</t>
  </si>
  <si>
    <t>Brian</t>
  </si>
  <si>
    <t>76 Claremont Ave</t>
  </si>
  <si>
    <t>bmaillou@barnard.edu</t>
  </si>
  <si>
    <t>Barnard College,</t>
  </si>
  <si>
    <t>Environmental Science</t>
  </si>
  <si>
    <t>New York</t>
  </si>
  <si>
    <t>NY</t>
  </si>
  <si>
    <t>USA</t>
  </si>
  <si>
    <t>917-692-3132</t>
  </si>
  <si>
    <t>BL4-1</t>
  </si>
  <si>
    <t>These samples are all highly diltue and should hopefully be undectable.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</si>
</sst>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24" sqref="C24:C37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884</v>
      </c>
    </row>
    <row r="5" spans="1:3" x14ac:dyDescent="0.25">
      <c r="A5" s="17" t="s">
        <v>10</v>
      </c>
      <c r="B5" s="40" t="s">
        <v>885</v>
      </c>
      <c r="C5" s="9" t="s">
        <v>875</v>
      </c>
    </row>
    <row r="6" spans="1:3" x14ac:dyDescent="0.25">
      <c r="A6" s="17" t="s">
        <v>11</v>
      </c>
      <c r="B6" s="11" t="s">
        <v>882</v>
      </c>
    </row>
    <row r="7" spans="1:3" x14ac:dyDescent="0.25">
      <c r="A7" s="17" t="s">
        <v>879</v>
      </c>
      <c r="B7" s="11" t="s">
        <v>883</v>
      </c>
    </row>
    <row r="8" spans="1:3" x14ac:dyDescent="0.25">
      <c r="A8" s="17" t="s">
        <v>13</v>
      </c>
      <c r="B8" s="11" t="s">
        <v>886</v>
      </c>
    </row>
    <row r="9" spans="1:3" x14ac:dyDescent="0.25">
      <c r="A9" s="17" t="s">
        <v>14</v>
      </c>
      <c r="B9" s="11" t="s">
        <v>887</v>
      </c>
    </row>
    <row r="10" spans="1:3" x14ac:dyDescent="0.25">
      <c r="A10" s="17" t="s">
        <v>15</v>
      </c>
      <c r="B10" s="11">
        <v>10027</v>
      </c>
    </row>
    <row r="11" spans="1:3" x14ac:dyDescent="0.25">
      <c r="A11" s="17" t="s">
        <v>809</v>
      </c>
      <c r="B11" s="11" t="s">
        <v>888</v>
      </c>
    </row>
    <row r="12" spans="1:3" x14ac:dyDescent="0.25">
      <c r="A12" s="17" t="s">
        <v>26</v>
      </c>
      <c r="B12" s="22" t="s">
        <v>889</v>
      </c>
    </row>
    <row r="13" spans="1:3" x14ac:dyDescent="0.25">
      <c r="A13" s="17" t="s">
        <v>839</v>
      </c>
      <c r="B13" s="12"/>
    </row>
    <row r="14" spans="1:3" x14ac:dyDescent="0.25">
      <c r="A14" s="17" t="s">
        <v>16</v>
      </c>
      <c r="B14" s="29"/>
    </row>
    <row r="15" spans="1:3" x14ac:dyDescent="0.25">
      <c r="A15" s="17" t="s">
        <v>41</v>
      </c>
      <c r="B15" s="12" t="s">
        <v>890</v>
      </c>
      <c r="C15" s="9" t="s">
        <v>854</v>
      </c>
    </row>
    <row r="16" spans="1:3" x14ac:dyDescent="0.25">
      <c r="A16" s="17" t="s">
        <v>40</v>
      </c>
      <c r="B16" s="13">
        <v>41050</v>
      </c>
      <c r="C16" s="9" t="s">
        <v>854</v>
      </c>
    </row>
    <row r="17" spans="1:34" x14ac:dyDescent="0.25">
      <c r="A17" s="17" t="s">
        <v>811</v>
      </c>
      <c r="B17" s="41">
        <v>41052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/>
      <c r="C19" s="9" t="s">
        <v>43</v>
      </c>
    </row>
    <row r="20" spans="1:34" x14ac:dyDescent="0.25">
      <c r="A20" s="17" t="s">
        <v>808</v>
      </c>
      <c r="B20" s="39"/>
    </row>
    <row r="21" spans="1:34" x14ac:dyDescent="0.25">
      <c r="A21" s="14" t="s">
        <v>44</v>
      </c>
      <c r="C21" s="9" t="s">
        <v>891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>
        <v>1</v>
      </c>
      <c r="B24" s="9" t="s">
        <v>849</v>
      </c>
      <c r="C24" s="18">
        <v>100</v>
      </c>
      <c r="D24" s="31">
        <f>IF(Table5[[#This Row],[Mass (g)]]="","",Table5[[#This Row],[Mass (g)]]*VLOOKUP(Table5[[#This Row],[Nuclide]],Doedata,4)*37000000000)</f>
        <v>2516746.8080000002</v>
      </c>
      <c r="E24" s="10" t="s">
        <v>30</v>
      </c>
      <c r="F24" s="10" t="s">
        <v>821</v>
      </c>
      <c r="G24" s="10">
        <v>30</v>
      </c>
      <c r="I24" s="10">
        <v>1</v>
      </c>
      <c r="J24" s="26">
        <f>IF(Table5[[#This Row],[Activity (Bq)]]="","",Table5[[#This Row],[Activity (Bq)]]/37000000000)</f>
        <v>6.8020183999999999E-5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>
        <v>2</v>
      </c>
      <c r="B25" s="9" t="s">
        <v>849</v>
      </c>
      <c r="C25" s="18">
        <v>100</v>
      </c>
      <c r="D25" s="31">
        <f>IF(Table5[[#This Row],[Mass (g)]]="","",Table5[[#This Row],[Mass (g)]]*VLOOKUP(Table5[[#This Row],[Nuclide]],Doedata,4)*37000000000)</f>
        <v>2516746.8080000002</v>
      </c>
      <c r="E25" s="10" t="s">
        <v>30</v>
      </c>
      <c r="F25" s="10" t="s">
        <v>821</v>
      </c>
      <c r="G25" s="10">
        <v>30</v>
      </c>
      <c r="I25" s="10">
        <v>1</v>
      </c>
      <c r="J25" s="26">
        <f>IF(Table5[[#This Row],[Activity (Bq)]]="","",Table5[[#This Row],[Activity (Bq)]]/37000000000)</f>
        <v>6.8020183999999999E-5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>
        <v>3</v>
      </c>
      <c r="B26" s="9" t="s">
        <v>849</v>
      </c>
      <c r="C26" s="18">
        <v>100</v>
      </c>
      <c r="D26" s="31">
        <f>IF(Table5[[#This Row],[Mass (g)]]="","",Table5[[#This Row],[Mass (g)]]*VLOOKUP(Table5[[#This Row],[Nuclide]],Doedata,4)*37000000000)</f>
        <v>2516746.8080000002</v>
      </c>
      <c r="E26" s="10" t="s">
        <v>30</v>
      </c>
      <c r="F26" s="10" t="s">
        <v>821</v>
      </c>
      <c r="G26" s="10">
        <v>30</v>
      </c>
      <c r="I26" s="10">
        <v>1</v>
      </c>
      <c r="J26" s="26">
        <f>IF(Table5[[#This Row],[Activity (Bq)]]="","",Table5[[#This Row],[Activity (Bq)]]/37000000000)</f>
        <v>6.8020183999999999E-5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>
        <v>4</v>
      </c>
      <c r="B27" s="9" t="s">
        <v>849</v>
      </c>
      <c r="C27" s="18">
        <v>100</v>
      </c>
      <c r="D27" s="31">
        <f>IF(Table5[[#This Row],[Mass (g)]]="","",Table5[[#This Row],[Mass (g)]]*VLOOKUP(Table5[[#This Row],[Nuclide]],Doedata,4)*37000000000)</f>
        <v>2516746.8080000002</v>
      </c>
      <c r="E27" s="10" t="s">
        <v>30</v>
      </c>
      <c r="F27" s="10" t="s">
        <v>821</v>
      </c>
      <c r="G27" s="10">
        <v>30</v>
      </c>
      <c r="I27" s="10">
        <v>1</v>
      </c>
      <c r="J27" s="26">
        <f>IF(Table5[[#This Row],[Activity (Bq)]]="","",Table5[[#This Row],[Activity (Bq)]]/37000000000)</f>
        <v>6.8020183999999999E-5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>
        <v>5</v>
      </c>
      <c r="B28" s="9" t="s">
        <v>849</v>
      </c>
      <c r="C28" s="18">
        <v>100</v>
      </c>
      <c r="D28" s="31">
        <f>IF(Table5[[#This Row],[Mass (g)]]="","",Table5[[#This Row],[Mass (g)]]*VLOOKUP(Table5[[#This Row],[Nuclide]],Doedata,4)*37000000000)</f>
        <v>2516746.8080000002</v>
      </c>
      <c r="E28" s="10" t="s">
        <v>30</v>
      </c>
      <c r="F28" s="10" t="s">
        <v>821</v>
      </c>
      <c r="G28" s="10">
        <v>30</v>
      </c>
      <c r="I28" s="10">
        <v>1</v>
      </c>
      <c r="J28" s="26">
        <f>IF(Table5[[#This Row],[Activity (Bq)]]="","",Table5[[#This Row],[Activity (Bq)]]/37000000000)</f>
        <v>6.8020183999999999E-5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A29" s="9">
        <v>6</v>
      </c>
      <c r="B29" s="9" t="s">
        <v>849</v>
      </c>
      <c r="C29" s="18">
        <v>100</v>
      </c>
      <c r="D29" s="31">
        <f>IF(Table5[[#This Row],[Mass (g)]]="","",Table5[[#This Row],[Mass (g)]]*VLOOKUP(Table5[[#This Row],[Nuclide]],Doedata,4)*37000000000)</f>
        <v>2516746.8080000002</v>
      </c>
      <c r="E29" s="10" t="s">
        <v>30</v>
      </c>
      <c r="F29" s="10" t="s">
        <v>821</v>
      </c>
      <c r="G29" s="10">
        <v>30</v>
      </c>
      <c r="I29" s="10">
        <v>1</v>
      </c>
      <c r="J29" s="26">
        <f>IF(Table5[[#This Row],[Activity (Bq)]]="","",Table5[[#This Row],[Activity (Bq)]]/37000000000)</f>
        <v>6.8020183999999999E-5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A30" s="9">
        <v>7</v>
      </c>
      <c r="B30" s="9" t="s">
        <v>849</v>
      </c>
      <c r="C30" s="18">
        <v>100</v>
      </c>
      <c r="D30" s="31">
        <f>IF(Table5[[#This Row],[Mass (g)]]="","",Table5[[#This Row],[Mass (g)]]*VLOOKUP(Table5[[#This Row],[Nuclide]],Doedata,4)*37000000000)</f>
        <v>2516746.8080000002</v>
      </c>
      <c r="E30" s="10" t="s">
        <v>30</v>
      </c>
      <c r="F30" s="10" t="s">
        <v>821</v>
      </c>
      <c r="G30" s="10">
        <v>30</v>
      </c>
      <c r="I30" s="10">
        <v>1</v>
      </c>
      <c r="J30" s="26">
        <f>IF(Table5[[#This Row],[Activity (Bq)]]="","",Table5[[#This Row],[Activity (Bq)]]/37000000000)</f>
        <v>6.8020183999999999E-5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A31" s="9">
        <v>8</v>
      </c>
      <c r="B31" s="9" t="s">
        <v>849</v>
      </c>
      <c r="C31" s="18">
        <v>100</v>
      </c>
      <c r="D31" s="31">
        <f>IF(Table5[[#This Row],[Mass (g)]]="","",Table5[[#This Row],[Mass (g)]]*VLOOKUP(Table5[[#This Row],[Nuclide]],Doedata,4)*37000000000)</f>
        <v>2516746.8080000002</v>
      </c>
      <c r="E31" s="10" t="s">
        <v>30</v>
      </c>
      <c r="F31" s="10" t="s">
        <v>821</v>
      </c>
      <c r="G31" s="10">
        <v>30</v>
      </c>
      <c r="I31" s="10">
        <v>1</v>
      </c>
      <c r="J31" s="26">
        <f>IF(Table5[[#This Row],[Activity (Bq)]]="","",Table5[[#This Row],[Activity (Bq)]]/37000000000)</f>
        <v>6.8020183999999999E-5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A32" s="9">
        <v>9</v>
      </c>
      <c r="B32" s="9" t="s">
        <v>849</v>
      </c>
      <c r="C32" s="18">
        <v>100</v>
      </c>
      <c r="D32" s="31">
        <f>IF(Table5[[#This Row],[Mass (g)]]="","",Table5[[#This Row],[Mass (g)]]*VLOOKUP(Table5[[#This Row],[Nuclide]],Doedata,4)*37000000000)</f>
        <v>2516746.8080000002</v>
      </c>
      <c r="E32" s="10" t="s">
        <v>30</v>
      </c>
      <c r="F32" s="10" t="s">
        <v>821</v>
      </c>
      <c r="G32" s="10">
        <v>30</v>
      </c>
      <c r="I32" s="10">
        <v>1</v>
      </c>
      <c r="J32" s="26">
        <f>IF(Table5[[#This Row],[Activity (Bq)]]="","",Table5[[#This Row],[Activity (Bq)]]/37000000000)</f>
        <v>6.8020183999999999E-5</v>
      </c>
      <c r="AD32" s="30" t="s">
        <v>64</v>
      </c>
      <c r="AE32" s="17"/>
      <c r="AF32" s="17"/>
      <c r="AG32" s="17" t="s">
        <v>857</v>
      </c>
      <c r="AH32" s="17"/>
    </row>
    <row r="33" spans="1:34" x14ac:dyDescent="0.25">
      <c r="A33" s="9">
        <v>10</v>
      </c>
      <c r="B33" s="9" t="s">
        <v>849</v>
      </c>
      <c r="C33" s="18">
        <v>100</v>
      </c>
      <c r="D33" s="31">
        <f>IF(Table5[[#This Row],[Mass (g)]]="","",Table5[[#This Row],[Mass (g)]]*VLOOKUP(Table5[[#This Row],[Nuclide]],Doedata,4)*37000000000)</f>
        <v>2516746.8080000002</v>
      </c>
      <c r="E33" s="10" t="s">
        <v>30</v>
      </c>
      <c r="F33" s="10" t="s">
        <v>821</v>
      </c>
      <c r="G33" s="10">
        <v>30</v>
      </c>
      <c r="I33" s="10">
        <v>1</v>
      </c>
      <c r="J33" s="26">
        <f>IF(Table5[[#This Row],[Activity (Bq)]]="","",Table5[[#This Row],[Activity (Bq)]]/37000000000)</f>
        <v>6.8020183999999999E-5</v>
      </c>
      <c r="AD33" s="30" t="s">
        <v>65</v>
      </c>
      <c r="AE33" s="17"/>
      <c r="AF33" s="17"/>
      <c r="AG33" s="17" t="s">
        <v>858</v>
      </c>
      <c r="AH33" s="17"/>
    </row>
    <row r="34" spans="1:34" x14ac:dyDescent="0.25">
      <c r="A34" s="9">
        <v>11</v>
      </c>
      <c r="B34" s="9" t="s">
        <v>849</v>
      </c>
      <c r="C34" s="18">
        <v>100</v>
      </c>
      <c r="D34" s="31">
        <f>IF(Table5[[#This Row],[Mass (g)]]="","",Table5[[#This Row],[Mass (g)]]*VLOOKUP(Table5[[#This Row],[Nuclide]],Doedata,4)*37000000000)</f>
        <v>2516746.8080000002</v>
      </c>
      <c r="E34" s="10" t="s">
        <v>30</v>
      </c>
      <c r="F34" s="10" t="s">
        <v>821</v>
      </c>
      <c r="G34" s="10">
        <v>30</v>
      </c>
      <c r="I34" s="10">
        <v>1</v>
      </c>
      <c r="J34" s="26">
        <f>IF(Table5[[#This Row],[Activity (Bq)]]="","",Table5[[#This Row],[Activity (Bq)]]/37000000000)</f>
        <v>6.8020183999999999E-5</v>
      </c>
      <c r="AD34" s="30" t="s">
        <v>66</v>
      </c>
      <c r="AE34" s="17"/>
      <c r="AF34" s="17"/>
      <c r="AG34" s="17" t="s">
        <v>859</v>
      </c>
      <c r="AH34" s="17"/>
    </row>
    <row r="35" spans="1:34" x14ac:dyDescent="0.25">
      <c r="A35" s="9">
        <v>12</v>
      </c>
      <c r="B35" s="9" t="s">
        <v>849</v>
      </c>
      <c r="C35" s="18">
        <v>100</v>
      </c>
      <c r="D35" s="31">
        <f>IF(Table5[[#This Row],[Mass (g)]]="","",Table5[[#This Row],[Mass (g)]]*VLOOKUP(Table5[[#This Row],[Nuclide]],Doedata,4)*37000000000)</f>
        <v>2516746.8080000002</v>
      </c>
      <c r="E35" s="10" t="s">
        <v>30</v>
      </c>
      <c r="F35" s="10" t="s">
        <v>821</v>
      </c>
      <c r="G35" s="10">
        <v>30</v>
      </c>
      <c r="I35" s="10">
        <v>1</v>
      </c>
      <c r="J35" s="26">
        <f>IF(Table5[[#This Row],[Activity (Bq)]]="","",Table5[[#This Row],[Activity (Bq)]]/37000000000)</f>
        <v>6.8020183999999999E-5</v>
      </c>
      <c r="AD35" s="30" t="s">
        <v>67</v>
      </c>
      <c r="AE35" s="17"/>
      <c r="AF35" s="17"/>
      <c r="AG35" s="17" t="s">
        <v>860</v>
      </c>
      <c r="AH35" s="17"/>
    </row>
    <row r="36" spans="1:34" x14ac:dyDescent="0.25">
      <c r="A36" s="9">
        <v>13</v>
      </c>
      <c r="B36" s="9" t="s">
        <v>849</v>
      </c>
      <c r="C36" s="18">
        <v>100</v>
      </c>
      <c r="D36" s="31">
        <f>IF(Table5[[#This Row],[Mass (g)]]="","",Table5[[#This Row],[Mass (g)]]*VLOOKUP(Table5[[#This Row],[Nuclide]],Doedata,4)*37000000000)</f>
        <v>2516746.8080000002</v>
      </c>
      <c r="E36" s="10" t="s">
        <v>30</v>
      </c>
      <c r="F36" s="10" t="s">
        <v>821</v>
      </c>
      <c r="G36" s="10">
        <v>30</v>
      </c>
      <c r="I36" s="10">
        <v>1</v>
      </c>
      <c r="J36" s="26">
        <f>IF(Table5[[#This Row],[Activity (Bq)]]="","",Table5[[#This Row],[Activity (Bq)]]/37000000000)</f>
        <v>6.8020183999999999E-5</v>
      </c>
      <c r="AD36" s="30" t="s">
        <v>68</v>
      </c>
      <c r="AE36" s="17"/>
      <c r="AF36" s="17"/>
      <c r="AG36" s="17" t="s">
        <v>861</v>
      </c>
      <c r="AH36" s="17"/>
    </row>
    <row r="37" spans="1:34" x14ac:dyDescent="0.25">
      <c r="A37" s="9">
        <v>14</v>
      </c>
      <c r="B37" s="9" t="s">
        <v>849</v>
      </c>
      <c r="C37" s="18">
        <v>100</v>
      </c>
      <c r="D37" s="31">
        <f>IF(Table5[[#This Row],[Mass (g)]]="","",Table5[[#This Row],[Mass (g)]]*VLOOKUP(Table5[[#This Row],[Nuclide]],Doedata,4)*37000000000)</f>
        <v>2516746.8080000002</v>
      </c>
      <c r="E37" s="10" t="s">
        <v>30</v>
      </c>
      <c r="F37" s="10" t="s">
        <v>821</v>
      </c>
      <c r="G37" s="10">
        <v>30</v>
      </c>
      <c r="I37" s="10">
        <v>1</v>
      </c>
      <c r="J37" s="26">
        <f>IF(Table5[[#This Row],[Activity (Bq)]]="","",Table5[[#This Row],[Activity (Bq)]]/37000000000)</f>
        <v>6.8020183999999999E-5</v>
      </c>
      <c r="AD37" s="30" t="s">
        <v>69</v>
      </c>
      <c r="AE37" s="17"/>
      <c r="AF37" s="17"/>
      <c r="AG37" s="17" t="s">
        <v>862</v>
      </c>
      <c r="AH37" s="17"/>
    </row>
    <row r="38" spans="1:34" x14ac:dyDescent="0.25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1:34" x14ac:dyDescent="0.25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1:34" x14ac:dyDescent="0.25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1:34" x14ac:dyDescent="0.25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1:34" x14ac:dyDescent="0.25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1:34" x14ac:dyDescent="0.25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1:34" x14ac:dyDescent="0.25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1:34" x14ac:dyDescent="0.25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1:34" x14ac:dyDescent="0.25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1:34" x14ac:dyDescent="0.25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1:34" x14ac:dyDescent="0.25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Windows User</cp:lastModifiedBy>
  <cp:lastPrinted>2010-11-18T22:52:38Z</cp:lastPrinted>
  <dcterms:created xsi:type="dcterms:W3CDTF">2010-11-12T20:51:00Z</dcterms:created>
  <dcterms:modified xsi:type="dcterms:W3CDTF">2012-04-17T17:16:28Z</dcterms:modified>
</cp:coreProperties>
</file>