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0" yWindow="0" windowWidth="49620" windowHeight="283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<sst xmlns="http://schemas.openxmlformats.org/spreadsheetml/2006/main" count="3261" uniqueCount="895">
  <si>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</si>
  <si>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</si>
  <si>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</si>
  <si>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</si>
  <si>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</si>
  <si>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</si>
  <si>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</si>
  <si>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</si>
  <si>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</si>
  <si>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</si>
  <si>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</si>
  <si>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</si>
  <si>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</si>
  <si>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</si>
  <si>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</si>
  <si>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</si>
  <si>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</si>
  <si>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</si>
  <si>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</si>
  <si>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</si>
  <si>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</si>
  <si>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</si>
  <si>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</si>
  <si>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</si>
  <si>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</si>
  <si>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</si>
  <si>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</si>
  <si>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</si>
  <si>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</si>
  <si>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</si>
  <si>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</si>
  <si>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</si>
  <si>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</si>
  <si>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</si>
  <si>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</si>
  <si>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</si>
  <si>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</si>
  <si>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</si>
  <si>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</si>
  <si>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</si>
  <si>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</si>
  <si>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</si>
  <si>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</si>
  <si>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</si>
  <si>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</si>
  <si>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</si>
  <si>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</si>
  <si>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</si>
  <si>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</si>
  <si>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</si>
  <si>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</si>
  <si>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</si>
  <si>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</si>
  <si>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</si>
  <si>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</si>
  <si>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</si>
  <si>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</si>
  <si>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</si>
  <si>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</si>
  <si>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</si>
  <si>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</si>
  <si>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</si>
  <si>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</si>
  <si>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</si>
  <si>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</si>
  <si>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</si>
  <si>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</si>
  <si>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</si>
  <si>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</si>
  <si>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</si>
  <si>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</si>
  <si>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</si>
  <si>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</si>
  <si>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</si>
  <si>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</si>
  <si>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</si>
  <si>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</si>
  <si>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</si>
  <si>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</si>
  <si>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</si>
  <si>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</si>
  <si>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</si>
  <si>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</si>
  <si>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</si>
  <si>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</si>
  <si>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</si>
  <si>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</si>
  <si>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</si>
  <si>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</si>
  <si>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</si>
  <si>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</si>
  <si>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</si>
  <si>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</si>
  <si>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</si>
  <si>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</si>
  <si>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</si>
  <si>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</si>
  <si>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</si>
  <si>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</si>
  <si>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</si>
  <si>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</si>
  <si>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</si>
  <si>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</si>
  <si>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</si>
  <si>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</si>
  <si>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</si>
  <si>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</si>
  <si>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</si>
  <si>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</si>
  <si>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</si>
  <si>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</si>
  <si>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</si>
  <si>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</si>
  <si>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</si>
  <si>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</si>
  <si>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</si>
  <si>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</si>
  <si>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</si>
  <si>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</si>
  <si>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</si>
  <si>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</si>
  <si>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</si>
  <si>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</si>
  <si>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</si>
  <si>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</si>
  <si>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</si>
  <si>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</si>
  <si>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</si>
  <si>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</si>
  <si>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</si>
  <si>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</si>
  <si>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</si>
  <si>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</si>
  <si>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</si>
  <si>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</si>
  <si>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</si>
  <si>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</si>
  <si>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</si>
  <si>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</si>
  <si>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</si>
  <si>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</si>
  <si>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</si>
  <si>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</si>
  <si>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</si>
  <si>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</si>
  <si>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</si>
  <si>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</si>
  <si>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</si>
  <si>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</si>
  <si>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</si>
  <si>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</si>
  <si>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</si>
  <si>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</si>
  <si>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</si>
  <si>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</si>
  <si>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</si>
  <si>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</si>
  <si>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</si>
  <si>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</si>
  <si>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</si>
  <si>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</si>
  <si>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</si>
  <si>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</si>
  <si>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</si>
  <si>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</si>
  <si>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</si>
  <si>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</si>
  <si>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</si>
  <si>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</si>
  <si>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</si>
  <si>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</si>
  <si>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</si>
  <si>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</si>
  <si>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</si>
  <si>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</si>
  <si>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</si>
  <si>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</si>
  <si>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</si>
  <si>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</si>
  <si>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</si>
  <si>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</si>
  <si>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</si>
  <si>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</si>
  <si>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</si>
  <si>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</si>
  <si>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</si>
  <si>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</si>
  <si>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</si>
  <si>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</si>
  <si>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</si>
  <si>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</si>
  <si>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</si>
  <si>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</si>
  <si>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</si>
  <si>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</si>
  <si>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</si>
  <si>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</si>
  <si>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</si>
  <si>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</si>
  <si>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</si>
  <si>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</si>
  <si>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</si>
  <si>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</si>
  <si>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</si>
  <si>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</si>
  <si>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</si>
  <si>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</si>
  <si>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</si>
  <si>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</si>
  <si>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</si>
  <si>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</si>
  <si>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</si>
  <si>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</si>
  <si>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</si>
  <si>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</si>
  <si>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</si>
  <si>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</si>
  <si>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</si>
  <si>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</si>
  <si>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</si>
  <si>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</si>
  <si>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</si>
  <si>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</si>
  <si>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</si>
  <si>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</si>
  <si>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</si>
  <si>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</si>
  <si>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</si>
  <si>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</si>
  <si>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</si>
  <si>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</si>
  <si>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</si>
  <si>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</si>
  <si>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</si>
  <si>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</si>
  <si>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</si>
  <si>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</si>
  <si>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</si>
  <si>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</si>
  <si>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</si>
  <si>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</si>
  <si>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</si>
  <si>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</si>
  <si>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</si>
  <si>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</si>
  <si>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</si>
  <si>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</si>
  <si>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</si>
  <si>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</si>
  <si>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</si>
  <si>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</si>
  <si>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</si>
  <si>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</si>
  <si>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</si>
  <si>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</si>
  <si>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</si>
  <si>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</si>
  <si>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</si>
  <si>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</si>
  <si>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</si>
  <si>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</si>
  <si>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</si>
  <si>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</si>
  <si>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</si>
  <si>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</si>
  <si>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</si>
  <si>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</si>
  <si>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</si>
  <si>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</si>
  <si>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</si>
  <si>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</si>
  <si>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</si>
  <si>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</si>
  <si>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</si>
  <si>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</si>
  <si>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</si>
  <si>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</si>
  <si>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</si>
  <si>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</si>
  <si>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</si>
  <si>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</si>
  <si>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</si>
  <si>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</si>
  <si>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</si>
  <si>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</si>
  <si>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</si>
  <si>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</si>
  <si>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</si>
  <si>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</si>
  <si>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</si>
  <si>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</si>
  <si>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</si>
  <si>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</si>
  <si>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</si>
  <si>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</si>
  <si>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</si>
  <si>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</si>
  <si>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</si>
  <si>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</si>
  <si>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</si>
  <si>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</si>
  <si>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</si>
  <si>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</si>
  <si>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</si>
  <si>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</si>
  <si>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</si>
  <si>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</si>
  <si>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</si>
  <si>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</si>
  <si>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</si>
  <si>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</si>
  <si>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</si>
  <si>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</si>
  <si>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</si>
  <si>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</si>
  <si>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</si>
  <si>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</si>
  <si>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</si>
  <si>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</si>
  <si>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</si>
  <si>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</si>
  <si>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</si>
  <si>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</si>
  <si>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</si>
  <si>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</si>
  <si>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</si>
  <si>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</si>
  <si>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</si>
  <si>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</si>
  <si>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</si>
  <si>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</si>
  <si>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</si>
  <si>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</si>
  <si>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</si>
  <si>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</si>
  <si>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</si>
  <si>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</si>
  <si>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</si>
  <si>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</si>
  <si>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</si>
  <si>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</si>
  <si>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</si>
  <si>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</si>
  <si>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</si>
  <si>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</si>
  <si>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</si>
  <si>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</si>
  <si>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</si>
  <si>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</si>
  <si>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</si>
  <si>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</si>
  <si>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</si>
  <si>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</si>
  <si>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</si>
  <si>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</si>
  <si>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</si>
  <si>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</si>
  <si>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</si>
  <si>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</si>
  <si>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</si>
  <si>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</si>
  <si>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</si>
  <si>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</si>
  <si>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</si>
  <si>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</si>
  <si>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</si>
  <si>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</si>
  <si>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</si>
  <si>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</si>
  <si>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</si>
  <si>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</si>
  <si>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</si>
  <si>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</si>
  <si>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</si>
  <si>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</si>
  <si>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</si>
  <si>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</si>
  <si>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</si>
  <si>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</si>
  <si>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</si>
  <si>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</si>
  <si>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</si>
  <si>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</si>
  <si>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</si>
  <si>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</si>
  <si>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</si>
  <si>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</si>
  <si>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</si>
  <si>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</si>
  <si>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</si>
  <si>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</si>
  <si>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</si>
  <si>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</si>
  <si>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</si>
  <si>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</si>
  <si>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</si>
  <si>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</si>
  <si>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</si>
  <si>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</si>
  <si>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</si>
  <si>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</si>
  <si>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</si>
  <si>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</si>
  <si>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</si>
  <si>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</si>
  <si>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</si>
  <si>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</si>
  <si>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</si>
  <si>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</si>
  <si>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</si>
  <si>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</si>
  <si>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</si>
  <si>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</si>
  <si>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</si>
  <si>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</si>
  <si>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</si>
  <si>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</si>
  <si>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</si>
  <si>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</si>
  <si>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</si>
  <si>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</si>
  <si>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</si>
  <si>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</si>
  <si>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</si>
  <si>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</si>
  <si>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</si>
  <si>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</si>
  <si>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</si>
  <si>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</si>
  <si>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</si>
  <si>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</si>
  <si>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</si>
  <si>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</si>
  <si>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</si>
  <si>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</si>
  <si>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</si>
  <si>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</si>
  <si>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</si>
  <si>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</si>
  <si>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</si>
  <si>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</si>
  <si>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</si>
  <si>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</si>
  <si>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</si>
  <si>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</si>
  <si>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</si>
  <si>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</si>
  <si>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</si>
  <si>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</si>
  <si>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</si>
  <si>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</si>
  <si>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</si>
  <si>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</si>
  <si>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</si>
  <si>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</si>
  <si>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</si>
  <si>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</si>
  <si>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</si>
  <si>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</si>
  <si>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</si>
  <si>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</si>
  <si>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</si>
  <si>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</si>
  <si>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</si>
  <si>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</si>
  <si>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</si>
  <si>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</si>
  <si>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</si>
  <si>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</si>
  <si>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</si>
  <si>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</si>
  <si>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</si>
  <si>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</si>
  <si>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</si>
  <si>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</si>
  <si>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</si>
  <si>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</si>
  <si>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</si>
  <si>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</si>
  <si>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</si>
  <si>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</si>
  <si>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</si>
  <si>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</si>
  <si>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</si>
  <si>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</si>
  <si>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</si>
  <si>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</si>
  <si>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</si>
  <si>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</si>
  <si>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</si>
  <si>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</si>
  <si>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</si>
  <si>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</si>
  <si>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</si>
  <si>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</si>
  <si>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</si>
  <si>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</si>
  <si>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</si>
  <si>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</si>
  <si>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</si>
  <si>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</si>
  <si>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</si>
  <si>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</si>
  <si>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</si>
  <si>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</si>
  <si>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</si>
  <si>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</si>
  <si>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</si>
  <si>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</si>
  <si>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</si>
  <si>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</si>
  <si>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</si>
  <si>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</si>
  <si>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</si>
  <si>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</si>
  <si>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</si>
  <si>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</si>
  <si>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</si>
  <si>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</si>
  <si>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</si>
  <si>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</si>
  <si>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</si>
  <si>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</si>
  <si>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</si>
  <si>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</si>
  <si>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</si>
  <si>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</si>
  <si>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</si>
  <si>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</si>
  <si>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</si>
  <si>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</si>
  <si>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</si>
  <si>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</si>
  <si>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</si>
  <si>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</si>
  <si>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</si>
  <si>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</si>
  <si>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</si>
  <si>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</si>
  <si>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</si>
  <si>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</si>
  <si>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</si>
  <si>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</si>
  <si>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</si>
  <si>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</si>
  <si>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</si>
  <si>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</si>
  <si>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</si>
  <si>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</si>
  <si>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</si>
  <si>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</si>
  <si>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</si>
  <si>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</si>
  <si>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</si>
  <si>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</si>
  <si>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</si>
  <si>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</si>
  <si>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</si>
  <si>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</si>
  <si>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</si>
  <si>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</si>
  <si>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</si>
  <si>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</si>
  <si>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</si>
  <si>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</si>
  <si>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</si>
  <si>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</si>
  <si>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</si>
  <si>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</si>
  <si>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</si>
  <si>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</si>
  <si>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</si>
  <si>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</si>
  <si>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</si>
  <si>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</si>
  <si>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</si>
  <si>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</si>
  <si>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</si>
  <si>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</si>
  <si>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</si>
  <si>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</si>
  <si>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</si>
  <si>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</si>
  <si>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</si>
  <si>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</si>
  <si>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</si>
  <si>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</si>
  <si>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</si>
  <si>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</si>
  <si>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</si>
  <si>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</si>
  <si>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</si>
  <si>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</si>
  <si>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</si>
  <si>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</si>
  <si>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</si>
  <si>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</si>
  <si>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</si>
  <si>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</si>
  <si>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</si>
  <si>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</si>
  <si>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</si>
  <si>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</si>
  <si>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</si>
  <si>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</si>
  <si>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</si>
  <si>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</si>
  <si>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</si>
  <si>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</si>
  <si>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</si>
  <si>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</si>
  <si>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</si>
  <si>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</si>
  <si>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</si>
  <si>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</si>
  <si>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</si>
  <si>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</si>
  <si>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</si>
  <si>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</si>
  <si>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</si>
  <si>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</si>
  <si>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</si>
  <si>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</si>
  <si>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</si>
  <si>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</si>
  <si>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</si>
  <si>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</si>
  <si>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</si>
  <si>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</si>
  <si>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</si>
  <si>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</si>
  <si>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</si>
  <si>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</si>
  <si>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</si>
  <si>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</si>
  <si>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</si>
  <si>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</si>
  <si>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</si>
  <si>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</si>
  <si>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</si>
  <si>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</si>
  <si>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</si>
  <si>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</si>
  <si>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</si>
  <si>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</si>
  <si>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</si>
  <si>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</si>
  <si>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</si>
  <si>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</si>
  <si>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</si>
  <si>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</si>
  <si>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</si>
  <si>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</si>
  <si>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</si>
  <si>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</si>
  <si>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</si>
  <si>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</si>
  <si>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</si>
  <si>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</si>
  <si>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</si>
  <si>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</si>
  <si>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</si>
  <si>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</si>
  <si>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</si>
  <si>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</si>
  <si>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</si>
  <si>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</si>
  <si>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</si>
  <si>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</si>
  <si>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</si>
  <si>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</si>
  <si>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</si>
  <si>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</si>
  <si>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</si>
  <si>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</si>
  <si>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</si>
  <si>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</si>
  <si>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</si>
  <si>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</si>
  <si>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</si>
  <si>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</si>
  <si>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</si>
  <si>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</si>
  <si>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</si>
  <si>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</si>
  <si>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</si>
  <si>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</si>
  <si>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</si>
  <si>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</si>
  <si>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</si>
  <si>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</si>
  <si>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</si>
  <si>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</si>
  <si>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</si>
  <si>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</si>
  <si>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</si>
  <si>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</si>
  <si>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</si>
  <si>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</si>
  <si>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</si>
  <si>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</si>
  <si>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</si>
  <si>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</si>
  <si>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</si>
  <si>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</si>
  <si>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</si>
  <si>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</si>
  <si>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</si>
  <si>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</si>
  <si>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</si>
  <si>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</si>
  <si>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</si>
  <si>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</si>
  <si>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</si>
  <si>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</si>
  <si>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</si>
  <si>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</si>
  <si>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</si>
  <si>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</si>
  <si>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</si>
  <si>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</si>
  <si>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</si>
  <si>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</si>
  <si>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</si>
  <si>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</si>
  <si>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</si>
  <si>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</si>
  <si>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</si>
  <si>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</si>
  <si>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</si>
  <si>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</si>
  <si>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</si>
  <si>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</si>
  <si>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</si>
  <si>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</si>
  <si>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</si>
  <si>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</si>
  <si>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</si>
  <si>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</si>
  <si>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</si>
  <si>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</si>
  <si>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</si>
  <si>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</si>
  <si>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</si>
  <si>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</si>
  <si>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</si>
  <si>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</si>
  <si>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</si>
  <si>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</si>
  <si>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</si>
  <si>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</si>
  <si>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</si>
  <si>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</si>
  <si>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</si>
  <si>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</si>
  <si>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</si>
  <si>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</si>
  <si>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</si>
  <si>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</si>
  <si>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</si>
  <si>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</si>
  <si>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</si>
  <si>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</si>
  <si>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</si>
  <si>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</si>
  <si>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</si>
  <si>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</si>
  <si>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</si>
  <si>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</si>
  <si>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</si>
  <si>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</si>
  <si>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</si>
  <si>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</si>
  <si>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</si>
  <si>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</si>
  <si>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</si>
  <si>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</si>
  <si>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</si>
  <si>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</si>
  <si>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</si>
  <si>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</si>
  <si>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</si>
  <si>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</si>
  <si>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</si>
  <si>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</si>
  <si>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</si>
  <si>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</si>
  <si>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</si>
  <si>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</si>
  <si>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</si>
  <si>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</si>
  <si>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</si>
  <si>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</si>
  <si>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</si>
  <si>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</si>
  <si>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</si>
  <si>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</si>
  <si>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</si>
  <si>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</si>
  <si>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</si>
  <si>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</si>
  <si>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</si>
  <si>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</si>
  <si>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</si>
  <si>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</si>
  <si>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</si>
  <si>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</si>
  <si>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</si>
  <si>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</si>
  <si>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</si>
  <si>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</si>
  <si>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</si>
  <si>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</si>
  <si>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</si>
  <si>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</si>
  <si>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</si>
  <si>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</si>
  <si>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</si>
  <si>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</si>
  <si>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</si>
  <si>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</si>
  <si>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</si>
  <si>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</si>
  <si>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</si>
  <si>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</si>
  <si>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</si>
  <si>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</si>
  <si>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</si>
  <si>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</si>
  <si>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</si>
  <si>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</si>
  <si>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</si>
  <si>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</si>
  <si>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</si>
  <si>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</si>
  <si>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</si>
  <si>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</si>
  <si>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</si>
  <si>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</si>
  <si>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</si>
  <si>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</si>
  <si>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</si>
  <si>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</si>
  <si>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</si>
  <si>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</si>
  <si>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</si>
  <si>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</si>
  <si>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</si>
  <si>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</si>
  <si>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</si>
  <si>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</si>
  <si>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</si>
  <si>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</si>
  <si>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</si>
  <si>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</si>
  <si>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</si>
  <si>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</si>
  <si>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</si>
  <si>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</si>
  <si>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</si>
  <si>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</si>
  <si>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</si>
  <si>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</si>
  <si>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</si>
  <si>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</si>
  <si>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</si>
  <si>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</si>
  <si>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</si>
  <si>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</si>
  <si>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</si>
  <si>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</si>
  <si>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</si>
  <si>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</si>
  <si>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</si>
  <si>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</si>
  <si>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</si>
  <si>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</si>
  <si>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</si>
  <si>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</si>
  <si>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</si>
  <si>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</si>
  <si>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</si>
  <si>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University of Nevada Las Vegas</t>
  </si>
  <si>
    <t>4505 S Maryland Pkwy</t>
  </si>
  <si>
    <t>Harry Reid Center Radiochemistry Labs</t>
  </si>
  <si>
    <t>dallasreilly@lanl.gov</t>
  </si>
  <si>
    <t>Las Vegas</t>
  </si>
  <si>
    <t>Nevada</t>
  </si>
  <si>
    <t>U.S.</t>
  </si>
  <si>
    <t>217-741-1285</t>
  </si>
  <si>
    <t>3536, 3480, 3672, 3660</t>
  </si>
  <si>
    <t>1/13/12</t>
  </si>
  <si>
    <t>2-3 and 11-2</t>
  </si>
  <si>
    <t>NA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</si>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</sst>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I26" sqref="I2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884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>
        <v>89154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 t="s">
        <v>889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29" t="s">
        <v>891</v>
      </c>
    </row>
    <row r="15" spans="1:3">
      <c r="A15" s="17" t="s">
        <v>41</v>
      </c>
      <c r="B15" s="12" t="s">
        <v>892</v>
      </c>
      <c r="C15" s="9" t="s">
        <v>854</v>
      </c>
    </row>
    <row r="16" spans="1:3">
      <c r="A16" s="17" t="s">
        <v>40</v>
      </c>
      <c r="B16" s="13">
        <v>40955</v>
      </c>
      <c r="C16" s="9" t="s">
        <v>854</v>
      </c>
    </row>
    <row r="17" spans="1:34">
      <c r="A17" s="17" t="s">
        <v>811</v>
      </c>
      <c r="B17" s="40">
        <v>40960</v>
      </c>
      <c r="C17" s="9" t="s">
        <v>853</v>
      </c>
    </row>
    <row r="18" spans="1:34">
      <c r="A18" s="17" t="s">
        <v>42</v>
      </c>
      <c r="B18" s="11" t="s">
        <v>893</v>
      </c>
      <c r="C18" s="9" t="s">
        <v>43</v>
      </c>
    </row>
    <row r="19" spans="1:34">
      <c r="A19" s="17" t="s">
        <v>807</v>
      </c>
      <c r="B19" s="11" t="s">
        <v>893</v>
      </c>
      <c r="C19" s="9" t="s">
        <v>43</v>
      </c>
    </row>
    <row r="20" spans="1:34">
      <c r="A20" s="17" t="s">
        <v>808</v>
      </c>
      <c r="B20" s="39" t="s">
        <v>893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894</v>
      </c>
      <c r="B24" s="9" t="s">
        <v>698</v>
      </c>
      <c r="C24" s="18">
        <v>0.02</v>
      </c>
      <c r="D24" s="31">
        <f>IF(Table5[[#This Row],[Mass (g)]]="","",Table5[[#This Row],[Mass (g)]]*VLOOKUP(Table5[[#This Row],[Nuclide]],Doedata,4)*37000000000)</f>
        <v>12580000</v>
      </c>
      <c r="E24" s="10" t="s">
        <v>30</v>
      </c>
      <c r="F24" s="10" t="s">
        <v>823</v>
      </c>
      <c r="G24" s="10">
        <v>30</v>
      </c>
      <c r="H24" s="10" t="s">
        <v>862</v>
      </c>
      <c r="I24" s="10" t="s">
        <v>894</v>
      </c>
      <c r="J24" s="26">
        <f>IF(Table5[[#This Row],[Activity (Bq)]]="","",Table5[[#This Row],[Activity (Bq)]]/37000000000)</f>
        <v>3.4000000000000002E-4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894</v>
      </c>
      <c r="B25" s="9" t="s">
        <v>80</v>
      </c>
      <c r="C25" s="18">
        <v>4.0000000000000001E-3</v>
      </c>
      <c r="D25" s="31">
        <f>IF(Table5[[#This Row],[Mass (g)]]="","",Table5[[#This Row],[Mass (g)]]*VLOOKUP(Table5[[#This Row],[Nuclide]],Doedata,4)*37000000000)</f>
        <v>29452000</v>
      </c>
      <c r="E25" s="10" t="s">
        <v>815</v>
      </c>
      <c r="F25" s="10" t="s">
        <v>823</v>
      </c>
      <c r="G25" s="10">
        <v>30</v>
      </c>
      <c r="H25" s="10" t="s">
        <v>857</v>
      </c>
      <c r="I25" s="10" t="s">
        <v>894</v>
      </c>
      <c r="J25" s="26">
        <f>IF(Table5[[#This Row],[Activity (Bq)]]="","",Table5[[#This Row],[Activity (Bq)]]/37000000000)</f>
        <v>7.9600000000000005E-4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894</v>
      </c>
      <c r="B26" s="9" t="s">
        <v>534</v>
      </c>
      <c r="C26" s="18">
        <v>0.02</v>
      </c>
      <c r="D26" s="31">
        <f>IF(Table5[[#This Row],[Mass (g)]]="","",Table5[[#This Row],[Mass (g)]]*VLOOKUP(Table5[[#This Row],[Nuclide]],Doedata,4)*37000000000)</f>
        <v>46028000</v>
      </c>
      <c r="E26" s="10" t="s">
        <v>30</v>
      </c>
      <c r="F26" s="10" t="s">
        <v>823</v>
      </c>
      <c r="G26" s="10">
        <v>30</v>
      </c>
      <c r="H26" s="10" t="s">
        <v>862</v>
      </c>
      <c r="I26" s="10" t="s">
        <v>894</v>
      </c>
      <c r="J26" s="26">
        <f>IF(Table5[[#This Row],[Activity (Bq)]]="","",Table5[[#This Row],[Activity (Bq)]]/37000000000)</f>
        <v>1.2440000000000001E-3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2012-01-18T18:37:33Z</dcterms:modified>
</cp:coreProperties>
</file>