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/>
  <c r="D80"/>
  <c r="J80" s="1"/>
  <c r="D81"/>
  <c r="J81" s="1"/>
  <c r="D82"/>
  <c r="J82" s="1"/>
  <c r="D83"/>
  <c r="J83"/>
  <c r="D84"/>
  <c r="J84" s="1"/>
  <c r="D85"/>
  <c r="J85" s="1"/>
  <c r="D86"/>
  <c r="J86" s="1"/>
  <c r="D87"/>
  <c r="J87"/>
  <c r="D88"/>
  <c r="J88" s="1"/>
  <c r="D89"/>
  <c r="J89" s="1"/>
  <c r="D90"/>
  <c r="J90" s="1"/>
  <c r="D91"/>
  <c r="J91"/>
  <c r="D92"/>
  <c r="J92" s="1"/>
  <c r="D93"/>
  <c r="J93" s="1"/>
  <c r="D94"/>
  <c r="J94" s="1"/>
  <c r="D95"/>
  <c r="J95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/>
  <c r="D196"/>
  <c r="J196" s="1"/>
  <c r="D197"/>
  <c r="J197" s="1"/>
  <c r="D198"/>
  <c r="J198" s="1"/>
  <c r="D75" i="1"/>
  <c r="J75"/>
  <c r="D76"/>
  <c r="J76" s="1"/>
  <c r="D77"/>
  <c r="J77" s="1"/>
  <c r="D78"/>
  <c r="J78" s="1"/>
  <c r="D79"/>
  <c r="J79"/>
  <c r="D80"/>
  <c r="J80" s="1"/>
  <c r="D81"/>
  <c r="J81" s="1"/>
  <c r="D82"/>
  <c r="J82" s="1"/>
  <c r="D83"/>
  <c r="J83"/>
  <c r="D84"/>
  <c r="J84" s="1"/>
  <c r="D85"/>
  <c r="J85" s="1"/>
  <c r="D86"/>
  <c r="J86" s="1"/>
  <c r="D87"/>
  <c r="J87"/>
  <c r="D88"/>
  <c r="J88" s="1"/>
  <c r="D89"/>
  <c r="J89" s="1"/>
  <c r="D90"/>
  <c r="J90" s="1"/>
  <c r="D91"/>
  <c r="J91"/>
  <c r="D92"/>
  <c r="J92" s="1"/>
  <c r="D93"/>
  <c r="J93" s="1"/>
  <c r="D94"/>
  <c r="J94" s="1"/>
  <c r="D95"/>
  <c r="J95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/>
  <c r="D196"/>
  <c r="J196" s="1"/>
  <c r="D197"/>
  <c r="J197" s="1"/>
  <c r="D198"/>
  <c r="J198" s="1"/>
  <c r="D199"/>
  <c r="J199"/>
  <c r="D200"/>
  <c r="J200" s="1"/>
  <c r="D201"/>
  <c r="J201" s="1"/>
  <c r="D202"/>
  <c r="J202" s="1"/>
  <c r="D203"/>
  <c r="J203"/>
  <c r="D204"/>
  <c r="J204" s="1"/>
  <c r="D205"/>
  <c r="J205" s="1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<sst xmlns="http://schemas.openxmlformats.org/spreadsheetml/2006/main" count="3302" uniqueCount="905">
  <si>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</si>
  <si>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</si>
  <si>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</si>
  <si>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</si>
  <si>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</si>
  <si>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</si>
  <si>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</si>
  <si>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</si>
  <si>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</si>
  <si>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</si>
  <si>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</si>
  <si>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</si>
  <si>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</si>
  <si>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</si>
  <si>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</si>
  <si>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</si>
  <si>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</si>
  <si>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</si>
  <si>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</si>
  <si>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</si>
  <si>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</si>
  <si>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</si>
  <si>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</si>
  <si>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</si>
  <si>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</si>
  <si>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</si>
  <si>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</si>
  <si>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</si>
  <si>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</si>
  <si>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</si>
  <si>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</si>
  <si>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</si>
  <si>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</si>
  <si>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</si>
  <si>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</si>
  <si>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</si>
  <si>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</si>
  <si>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</si>
  <si>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</si>
  <si>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</si>
  <si>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</si>
  <si>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</si>
  <si>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</si>
  <si>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</si>
  <si>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</si>
  <si>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</si>
  <si>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</si>
  <si>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</si>
  <si>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</si>
  <si>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</si>
  <si>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</si>
  <si>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</si>
  <si>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</si>
  <si>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</si>
  <si>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</si>
  <si>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</si>
  <si>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</si>
  <si>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</si>
  <si>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</si>
  <si>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</si>
  <si>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</si>
  <si>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</si>
  <si>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</si>
  <si>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</si>
  <si>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</si>
  <si>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</si>
  <si>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</si>
  <si>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</si>
  <si>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</si>
  <si>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</si>
  <si>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</si>
  <si>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</si>
  <si>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</si>
  <si>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</si>
  <si>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</si>
  <si>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</si>
  <si>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</si>
  <si>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</si>
  <si>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</si>
  <si>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</si>
  <si>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</si>
  <si>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</si>
  <si>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</si>
  <si>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</si>
  <si>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</si>
  <si>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</si>
  <si>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</si>
  <si>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</si>
  <si>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</si>
  <si>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</si>
  <si>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</si>
  <si>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</si>
  <si>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</si>
  <si>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</si>
  <si>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</si>
  <si>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</si>
  <si>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</si>
  <si>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</si>
  <si>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</si>
  <si>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</si>
  <si>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</si>
  <si>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</si>
  <si>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</si>
  <si>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</si>
  <si>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</si>
  <si>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</si>
  <si>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</si>
  <si>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</si>
  <si>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</si>
  <si>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</si>
  <si>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</si>
  <si>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</si>
  <si>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</si>
  <si>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</si>
  <si>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</si>
  <si>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</si>
  <si>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</si>
  <si>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</si>
  <si>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</si>
  <si>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</si>
  <si>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</si>
  <si>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</si>
  <si>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</si>
  <si>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</si>
  <si>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</si>
  <si>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</si>
  <si>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</si>
  <si>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</si>
  <si>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</si>
  <si>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</si>
  <si>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</si>
  <si>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</si>
  <si>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</si>
  <si>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</si>
  <si>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</si>
  <si>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</si>
  <si>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</si>
  <si>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</si>
  <si>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</si>
  <si>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</si>
  <si>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</si>
  <si>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</si>
  <si>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</si>
  <si>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</si>
  <si>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</si>
  <si>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</si>
  <si>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</si>
  <si>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</si>
  <si>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</si>
  <si>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</si>
  <si>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</si>
  <si>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</si>
  <si>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</si>
  <si>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</si>
  <si>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</si>
  <si>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</si>
  <si>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</si>
  <si>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</si>
  <si>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</si>
  <si>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</si>
  <si>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</si>
  <si>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</si>
  <si>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</si>
  <si>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</si>
  <si>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</si>
  <si>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</si>
  <si>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</si>
  <si>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</si>
  <si>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</si>
  <si>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</si>
  <si>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</si>
  <si>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</si>
  <si>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</si>
  <si>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</si>
  <si>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</si>
  <si>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</si>
  <si>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</si>
  <si>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</si>
  <si>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</si>
  <si>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</si>
  <si>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</si>
  <si>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</si>
  <si>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</si>
  <si>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</si>
  <si>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</si>
  <si>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</si>
  <si>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</si>
  <si>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</si>
  <si>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</si>
  <si>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</si>
  <si>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</si>
  <si>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</si>
  <si>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</si>
  <si>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</si>
  <si>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</si>
  <si>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</si>
  <si>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</si>
  <si>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</si>
  <si>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</si>
  <si>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</si>
  <si>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</si>
  <si>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</si>
  <si>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</si>
  <si>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</si>
  <si>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</si>
  <si>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</si>
  <si>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</si>
  <si>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</si>
  <si>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</si>
  <si>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</si>
  <si>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</si>
  <si>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</si>
  <si>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</si>
  <si>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</si>
  <si>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</si>
  <si>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</si>
  <si>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</si>
  <si>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</si>
  <si>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</si>
  <si>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</si>
  <si>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</si>
  <si>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</si>
  <si>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</si>
  <si>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</si>
  <si>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</si>
  <si>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</si>
  <si>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</si>
  <si>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</si>
  <si>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</si>
  <si>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</si>
  <si>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</si>
  <si>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</si>
  <si>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</si>
  <si>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</si>
  <si>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</si>
  <si>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</si>
  <si>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</si>
  <si>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</si>
  <si>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</si>
  <si>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</si>
  <si>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</si>
  <si>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</si>
  <si>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</si>
  <si>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</si>
  <si>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</si>
  <si>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</si>
  <si>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</si>
  <si>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</si>
  <si>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</si>
  <si>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</si>
  <si>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</si>
  <si>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</si>
  <si>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</si>
  <si>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</si>
  <si>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</si>
  <si>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</si>
  <si>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</si>
  <si>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</si>
  <si>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</si>
  <si>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</si>
  <si>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</si>
  <si>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</si>
  <si>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</si>
  <si>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</si>
  <si>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</si>
  <si>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</si>
  <si>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</si>
  <si>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</si>
  <si>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</si>
  <si>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</si>
  <si>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</si>
  <si>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</si>
  <si>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</si>
  <si>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</si>
  <si>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</si>
  <si>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</si>
  <si>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</si>
  <si>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</si>
  <si>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</si>
  <si>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</si>
  <si>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</si>
  <si>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</si>
  <si>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</si>
  <si>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</si>
  <si>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</si>
  <si>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</si>
  <si>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</si>
  <si>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</si>
  <si>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</si>
  <si>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</si>
  <si>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</si>
  <si>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</si>
  <si>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</si>
  <si>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</si>
  <si>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</si>
  <si>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</si>
  <si>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</si>
  <si>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</si>
  <si>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</si>
  <si>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</si>
  <si>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</si>
  <si>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</si>
  <si>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</si>
  <si>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</si>
  <si>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</si>
  <si>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</si>
  <si>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</si>
  <si>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</si>
  <si>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</si>
  <si>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</si>
  <si>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</si>
  <si>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</si>
  <si>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</si>
  <si>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</si>
  <si>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</si>
  <si>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</si>
  <si>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</si>
  <si>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</si>
  <si>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</si>
  <si>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</si>
  <si>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</si>
  <si>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</si>
  <si>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</si>
  <si>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</si>
  <si>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</si>
  <si>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</si>
  <si>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</si>
  <si>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</si>
  <si>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</si>
  <si>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</si>
  <si>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</si>
  <si>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</si>
  <si>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</si>
  <si>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</si>
  <si>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</si>
  <si>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</si>
  <si>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</si>
  <si>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</si>
  <si>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</si>
  <si>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</si>
  <si>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</si>
  <si>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</si>
  <si>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</si>
  <si>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</si>
  <si>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</si>
  <si>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</si>
  <si>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</si>
  <si>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</si>
  <si>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</si>
  <si>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</si>
  <si>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</si>
  <si>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</si>
  <si>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</si>
  <si>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</si>
  <si>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</si>
  <si>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</si>
  <si>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</si>
  <si>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</si>
  <si>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</si>
  <si>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</si>
  <si>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</si>
  <si>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</si>
  <si>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</si>
  <si>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</si>
  <si>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</si>
  <si>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</si>
  <si>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</si>
  <si>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</si>
  <si>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</si>
  <si>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</si>
  <si>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</si>
  <si>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</si>
  <si>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</si>
  <si>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</si>
  <si>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</si>
  <si>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</si>
  <si>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</si>
  <si>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</si>
  <si>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</si>
  <si>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</si>
  <si>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</si>
  <si>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</si>
  <si>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</si>
  <si>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</si>
  <si>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</si>
  <si>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</si>
  <si>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</si>
  <si>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</si>
  <si>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</si>
  <si>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</si>
  <si>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</si>
  <si>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</si>
  <si>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</si>
  <si>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</si>
  <si>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</si>
  <si>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</si>
  <si>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</si>
  <si>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</si>
  <si>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</si>
  <si>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</si>
  <si>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</si>
  <si>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</si>
  <si>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</si>
  <si>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</si>
  <si>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</si>
  <si>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</si>
  <si>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</si>
  <si>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</si>
  <si>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</si>
  <si>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</si>
  <si>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</si>
  <si>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</si>
  <si>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</si>
  <si>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</si>
  <si>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</si>
  <si>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</si>
  <si>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</si>
  <si>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</si>
  <si>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</si>
  <si>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</si>
  <si>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</si>
  <si>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</si>
  <si>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</si>
  <si>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</si>
  <si>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</si>
  <si>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</si>
  <si>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</si>
  <si>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</si>
  <si>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</si>
  <si>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</si>
  <si>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</si>
  <si>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</si>
  <si>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</si>
  <si>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</si>
  <si>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</si>
  <si>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</si>
  <si>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</si>
  <si>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</si>
  <si>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</si>
  <si>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</si>
  <si>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</si>
  <si>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</si>
  <si>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</si>
  <si>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</si>
  <si>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</si>
  <si>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</si>
  <si>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</si>
  <si>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</si>
  <si>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</si>
  <si>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</si>
  <si>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</si>
  <si>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</si>
  <si>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</si>
  <si>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</si>
  <si>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</si>
  <si>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</si>
  <si>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</si>
  <si>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</si>
  <si>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</si>
  <si>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</si>
  <si>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</si>
  <si>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</si>
  <si>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</si>
  <si>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</si>
  <si>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</si>
  <si>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</si>
  <si>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</si>
  <si>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</si>
  <si>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</si>
  <si>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</si>
  <si>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</si>
  <si>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</si>
  <si>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</si>
  <si>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</si>
  <si>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</si>
  <si>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</si>
  <si>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</si>
  <si>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</si>
  <si>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</si>
  <si>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</si>
  <si>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</si>
  <si>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</si>
  <si>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</si>
  <si>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</si>
  <si>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</si>
  <si>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</si>
  <si>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</si>
  <si>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</si>
  <si>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</si>
  <si>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</si>
  <si>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</si>
  <si>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</si>
  <si>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</si>
  <si>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</si>
  <si>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</si>
  <si>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</si>
  <si>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</si>
  <si>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</si>
  <si>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</si>
  <si>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</si>
  <si>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</si>
  <si>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</si>
  <si>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</si>
  <si>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</si>
  <si>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</si>
  <si>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</si>
  <si>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</si>
  <si>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</si>
  <si>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</si>
  <si>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</si>
  <si>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</si>
  <si>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</si>
  <si>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</si>
  <si>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</si>
  <si>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</si>
  <si>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</si>
  <si>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</si>
  <si>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</si>
  <si>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</si>
  <si>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</si>
  <si>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</si>
  <si>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</si>
  <si>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</si>
  <si>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</si>
  <si>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</si>
  <si>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</si>
  <si>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</si>
  <si>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</si>
  <si>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</si>
  <si>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</si>
  <si>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</si>
  <si>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</si>
  <si>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</si>
  <si>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</si>
  <si>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</si>
  <si>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</si>
  <si>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</si>
  <si>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</si>
  <si>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</si>
  <si>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</si>
  <si>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</si>
  <si>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</si>
  <si>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</si>
  <si>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</si>
  <si>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</si>
  <si>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</si>
  <si>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</si>
  <si>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</si>
  <si>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</si>
  <si>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</si>
  <si>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</si>
  <si>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</si>
  <si>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</si>
  <si>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</si>
  <si>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</si>
  <si>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</si>
  <si>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</si>
  <si>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</si>
  <si>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</si>
  <si>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</si>
  <si>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</si>
  <si>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</si>
  <si>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</si>
  <si>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</si>
  <si>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</si>
  <si>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</si>
  <si>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</si>
  <si>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</si>
  <si>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</si>
  <si>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</si>
  <si>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</si>
  <si>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</si>
  <si>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</si>
  <si>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</si>
  <si>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</si>
  <si>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</si>
  <si>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</si>
  <si>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</si>
  <si>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</si>
  <si>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</si>
  <si>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</si>
  <si>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</si>
  <si>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</si>
  <si>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</si>
  <si>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</si>
  <si>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</si>
  <si>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</si>
  <si>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</si>
  <si>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</si>
  <si>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</si>
  <si>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</si>
  <si>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</si>
  <si>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</si>
  <si>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</si>
  <si>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</si>
  <si>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</si>
  <si>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</si>
  <si>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</si>
  <si>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</si>
  <si>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</si>
  <si>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</si>
  <si>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</si>
  <si>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</si>
  <si>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</si>
  <si>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</si>
  <si>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</si>
  <si>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</si>
  <si>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</si>
  <si>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</si>
  <si>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</si>
  <si>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</si>
  <si>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</si>
  <si>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</si>
  <si>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</si>
  <si>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</si>
  <si>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</si>
  <si>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</si>
  <si>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</si>
  <si>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</si>
  <si>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</si>
  <si>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</si>
  <si>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</si>
  <si>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</si>
  <si>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</si>
  <si>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</si>
  <si>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</si>
  <si>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</si>
  <si>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</si>
  <si>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</si>
  <si>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</si>
  <si>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</si>
  <si>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</si>
  <si>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</si>
  <si>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</si>
  <si>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</si>
  <si>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</si>
  <si>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</si>
  <si>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</si>
  <si>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</si>
  <si>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</si>
  <si>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</si>
  <si>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</si>
  <si>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</si>
  <si>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</si>
  <si>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</si>
  <si>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</si>
  <si>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</si>
  <si>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</si>
  <si>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</si>
  <si>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</si>
  <si>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</si>
  <si>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</si>
  <si>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</si>
  <si>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</si>
  <si>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</si>
  <si>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</si>
  <si>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</si>
  <si>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</si>
  <si>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</si>
  <si>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</si>
  <si>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</si>
  <si>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</si>
  <si>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</si>
  <si>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</si>
  <si>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</si>
  <si>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</si>
  <si>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</si>
  <si>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</si>
  <si>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</si>
  <si>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</si>
  <si>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</si>
  <si>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</si>
  <si>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</si>
  <si>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</si>
  <si>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</si>
  <si>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</si>
  <si>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</si>
  <si>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</si>
  <si>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</si>
  <si>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</si>
  <si>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</si>
  <si>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</si>
  <si>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</si>
  <si>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</si>
  <si>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</si>
  <si>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</si>
  <si>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</si>
  <si>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</si>
  <si>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</si>
  <si>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</si>
  <si>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</si>
  <si>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</si>
  <si>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</si>
  <si>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</si>
  <si>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</si>
  <si>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</si>
  <si>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</si>
  <si>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</si>
  <si>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</si>
  <si>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</si>
  <si>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</si>
  <si>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</si>
  <si>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</si>
  <si>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</si>
  <si>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</si>
  <si>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</si>
  <si>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</si>
  <si>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</si>
  <si>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</si>
  <si>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</si>
  <si>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</si>
  <si>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</si>
  <si>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</si>
  <si>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</si>
  <si>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</si>
  <si>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</si>
  <si>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</si>
  <si>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</si>
  <si>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</si>
  <si>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</si>
  <si>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</si>
  <si>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</si>
  <si>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</si>
  <si>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</si>
  <si>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</si>
  <si>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</si>
  <si>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</si>
  <si>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</si>
  <si>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</si>
  <si>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</si>
  <si>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</si>
  <si>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</si>
  <si>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</si>
  <si>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</si>
  <si>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</si>
  <si>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</si>
  <si>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</si>
  <si>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</si>
  <si>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</si>
  <si>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</si>
  <si>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</si>
  <si>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</si>
  <si>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</si>
  <si>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</si>
  <si>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</si>
  <si>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</si>
  <si>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</si>
  <si>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</si>
  <si>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</si>
  <si>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</si>
  <si>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</si>
  <si>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</si>
  <si>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</si>
  <si>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</si>
  <si>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</si>
  <si>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</si>
  <si>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</si>
  <si>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</si>
  <si>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</si>
  <si>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</si>
  <si>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</si>
  <si>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</si>
  <si>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</si>
  <si>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</si>
  <si>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</si>
  <si>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</si>
  <si>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</si>
  <si>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</si>
  <si>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</si>
  <si>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</si>
  <si>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</si>
  <si>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</si>
  <si>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</si>
  <si>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</si>
  <si>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</si>
  <si>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</si>
  <si>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</si>
  <si>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</si>
  <si>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</si>
  <si>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</si>
  <si>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</si>
  <si>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</si>
  <si>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</si>
  <si>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</si>
  <si>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</si>
  <si>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</si>
  <si>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</si>
  <si>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</si>
  <si>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</si>
  <si>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</si>
  <si>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</si>
  <si>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</si>
  <si>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</si>
  <si>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</si>
  <si>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</si>
  <si>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</si>
  <si>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</si>
  <si>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</si>
  <si>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</si>
  <si>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</si>
  <si>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</si>
  <si>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</si>
  <si>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</si>
  <si>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</si>
  <si>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</si>
  <si>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</si>
  <si>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</si>
  <si>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</si>
  <si>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</si>
  <si>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</si>
  <si>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</si>
  <si>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</si>
  <si>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</si>
  <si>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</si>
  <si>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</si>
  <si>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</si>
  <si>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</si>
  <si>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</si>
  <si>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</si>
  <si>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</si>
  <si>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</si>
  <si>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</si>
  <si>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</si>
  <si>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</si>
  <si>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</si>
  <si>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</si>
  <si>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</si>
  <si>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</si>
  <si>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</si>
  <si>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</si>
  <si>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</si>
  <si>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</si>
  <si>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</si>
  <si>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</si>
  <si>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</si>
  <si>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</si>
  <si>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</si>
  <si>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</si>
  <si>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</si>
  <si>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</si>
  <si>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</si>
  <si>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</si>
  <si>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</si>
  <si>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</si>
  <si>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</si>
  <si>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</si>
  <si>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</si>
  <si>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</si>
  <si>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</si>
  <si>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</si>
  <si>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</si>
  <si>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</si>
  <si>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</si>
  <si>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</si>
  <si>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</si>
  <si>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</si>
  <si>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</si>
  <si>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</si>
  <si>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</si>
  <si>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</si>
  <si>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</si>
  <si>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</si>
  <si>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</si>
  <si>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</si>
  <si>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</si>
  <si>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</si>
  <si>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</si>
  <si>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</si>
  <si>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</si>
  <si>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</si>
  <si>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</si>
  <si>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</si>
  <si>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</si>
  <si>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</si>
  <si>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</si>
  <si>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</si>
  <si>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</si>
  <si>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</si>
  <si>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</si>
  <si>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</si>
  <si>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Lezama Pacheco</t>
  </si>
  <si>
    <t>Juan</t>
  </si>
  <si>
    <t>SSRl/EPFL Shipment</t>
  </si>
  <si>
    <t>2575 Sand Hill Road,</t>
  </si>
  <si>
    <t>jlezama@slac.stanford.edu</t>
  </si>
  <si>
    <t>menlo Park Ca</t>
  </si>
  <si>
    <t>USA</t>
  </si>
  <si>
    <t>3381/BARGAR</t>
  </si>
  <si>
    <t>11/29/11</t>
  </si>
  <si>
    <t>.11-2</t>
  </si>
  <si>
    <t>11/29/11-12/1/11 To INVENTORY</t>
  </si>
  <si>
    <t>NA</t>
  </si>
  <si>
    <t>COL_EPFL_1</t>
  </si>
  <si>
    <t>COL_EPFL_2</t>
  </si>
  <si>
    <t>COL_EPFL_3</t>
  </si>
  <si>
    <t>COL_EPFL_4</t>
  </si>
  <si>
    <t>COL_EPFL_5</t>
  </si>
  <si>
    <t>COL_EPFL_6</t>
  </si>
  <si>
    <t>COL_EPFL_7</t>
  </si>
  <si>
    <t>COL_EPFL_8</t>
  </si>
  <si>
    <t>COL_EPFL_9</t>
  </si>
  <si>
    <t>COL_EPFL_10</t>
  </si>
  <si>
    <t>COL_EPFL_11</t>
  </si>
  <si>
    <t>COL_EPFL_12</t>
  </si>
  <si>
    <t>NOTICE FOR SAMPLES ARRIVED FROM EPFL 11/28/11 W/O  1 DAY NOTICE GENERATED NOTICE TO RUN IN 11-2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</si>
</sst>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C20" sqref="C20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/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25</v>
      </c>
    </row>
    <row r="10" spans="1:3">
      <c r="A10" s="17" t="s">
        <v>15</v>
      </c>
      <c r="B10" s="11">
        <v>94025</v>
      </c>
    </row>
    <row r="11" spans="1:3">
      <c r="A11" s="17" t="s">
        <v>809</v>
      </c>
      <c r="B11" s="11" t="s">
        <v>886</v>
      </c>
    </row>
    <row r="12" spans="1:3">
      <c r="A12" s="17" t="s">
        <v>26</v>
      </c>
      <c r="B12" s="22">
        <v>6502837352</v>
      </c>
    </row>
    <row r="13" spans="1:3">
      <c r="A13" s="17" t="s">
        <v>839</v>
      </c>
      <c r="B13" s="12" t="s">
        <v>887</v>
      </c>
    </row>
    <row r="14" spans="1:3">
      <c r="A14" s="17" t="s">
        <v>16</v>
      </c>
      <c r="B14" s="39" t="s">
        <v>888</v>
      </c>
    </row>
    <row r="15" spans="1:3">
      <c r="A15" s="17" t="s">
        <v>41</v>
      </c>
      <c r="B15" s="12" t="s">
        <v>889</v>
      </c>
      <c r="C15" s="9" t="s">
        <v>854</v>
      </c>
    </row>
    <row r="16" spans="1:3">
      <c r="A16" s="17" t="s">
        <v>40</v>
      </c>
      <c r="B16" s="13" t="s">
        <v>890</v>
      </c>
      <c r="C16" s="9" t="s">
        <v>854</v>
      </c>
    </row>
    <row r="17" spans="1:34">
      <c r="A17" s="17" t="s">
        <v>811</v>
      </c>
      <c r="B17" s="40" t="s">
        <v>891</v>
      </c>
      <c r="C17" s="9" t="s">
        <v>853</v>
      </c>
    </row>
    <row r="18" spans="1:34">
      <c r="A18" s="17" t="s">
        <v>42</v>
      </c>
      <c r="B18" s="11" t="s">
        <v>891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>
        <v>1</v>
      </c>
      <c r="C20" s="9" t="s">
        <v>904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892</v>
      </c>
      <c r="B24" s="9" t="s">
        <v>35</v>
      </c>
      <c r="C24" s="18">
        <v>1.6E-2</v>
      </c>
      <c r="D24" s="30">
        <f>IF(Table5[[#This Row],[Mass (g)]]="","",Table5[[#This Row],[Mass (g)]]*VLOOKUP(Table5[[#This Row],[Nuclide]],Doedata,4)*37000000000)</f>
        <v>198.91199999999998</v>
      </c>
      <c r="E24" s="10" t="s">
        <v>30</v>
      </c>
      <c r="F24" s="10" t="s">
        <v>821</v>
      </c>
      <c r="G24" s="10">
        <v>1</v>
      </c>
      <c r="I24" s="10" t="s">
        <v>891</v>
      </c>
      <c r="J24" s="26">
        <f>IF(Table5[[#This Row],[Activity (Bq)]]="","",Table5[[#This Row],[Activity (Bq)]]/37000000000)</f>
        <v>5.3759999999999996E-9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893</v>
      </c>
      <c r="B25" s="9" t="s">
        <v>35</v>
      </c>
      <c r="C25" s="18">
        <v>1.6E-2</v>
      </c>
      <c r="D25" s="30">
        <f>IF(Table5[[#This Row],[Mass (g)]]="","",Table5[[#This Row],[Mass (g)]]*VLOOKUP(Table5[[#This Row],[Nuclide]],Doedata,4)*37000000000)</f>
        <v>198.91199999999998</v>
      </c>
      <c r="E25" s="10" t="s">
        <v>30</v>
      </c>
      <c r="F25" s="10" t="s">
        <v>821</v>
      </c>
      <c r="G25" s="10">
        <v>1</v>
      </c>
      <c r="I25" s="10" t="s">
        <v>891</v>
      </c>
      <c r="J25" s="26">
        <f>IF(Table5[[#This Row],[Activity (Bq)]]="","",Table5[[#This Row],[Activity (Bq)]]/37000000000)</f>
        <v>5.3759999999999996E-9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894</v>
      </c>
      <c r="B26" s="9" t="s">
        <v>35</v>
      </c>
      <c r="C26" s="18">
        <v>1.6E-2</v>
      </c>
      <c r="D26" s="30">
        <f>IF(Table5[[#This Row],[Mass (g)]]="","",Table5[[#This Row],[Mass (g)]]*VLOOKUP(Table5[[#This Row],[Nuclide]],Doedata,4)*37000000000)</f>
        <v>198.91199999999998</v>
      </c>
      <c r="E26" s="10" t="s">
        <v>30</v>
      </c>
      <c r="F26" s="10" t="s">
        <v>821</v>
      </c>
      <c r="G26" s="10">
        <v>1</v>
      </c>
      <c r="I26" s="10" t="s">
        <v>891</v>
      </c>
      <c r="J26" s="26">
        <f>IF(Table5[[#This Row],[Activity (Bq)]]="","",Table5[[#This Row],[Activity (Bq)]]/37000000000)</f>
        <v>5.3759999999999996E-9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895</v>
      </c>
      <c r="B27" s="9" t="s">
        <v>35</v>
      </c>
      <c r="C27" s="18">
        <v>1.6E-2</v>
      </c>
      <c r="D27" s="30">
        <f>IF(Table5[[#This Row],[Mass (g)]]="","",Table5[[#This Row],[Mass (g)]]*VLOOKUP(Table5[[#This Row],[Nuclide]],Doedata,4)*37000000000)</f>
        <v>198.91199999999998</v>
      </c>
      <c r="E27" s="10" t="s">
        <v>30</v>
      </c>
      <c r="F27" s="10" t="s">
        <v>821</v>
      </c>
      <c r="G27" s="10">
        <v>1</v>
      </c>
      <c r="I27" s="10" t="s">
        <v>891</v>
      </c>
      <c r="J27" s="26">
        <f>IF(Table5[[#This Row],[Activity (Bq)]]="","",Table5[[#This Row],[Activity (Bq)]]/37000000000)</f>
        <v>5.3759999999999996E-9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896</v>
      </c>
      <c r="B28" s="9" t="s">
        <v>35</v>
      </c>
      <c r="C28" s="18">
        <v>1.6E-2</v>
      </c>
      <c r="D28" s="30">
        <f>IF(Table5[[#This Row],[Mass (g)]]="","",Table5[[#This Row],[Mass (g)]]*VLOOKUP(Table5[[#This Row],[Nuclide]],Doedata,4)*37000000000)</f>
        <v>198.91199999999998</v>
      </c>
      <c r="E28" s="10" t="s">
        <v>30</v>
      </c>
      <c r="F28" s="10" t="s">
        <v>821</v>
      </c>
      <c r="G28" s="10">
        <v>1</v>
      </c>
      <c r="I28" s="10" t="s">
        <v>891</v>
      </c>
      <c r="J28" s="26">
        <f>IF(Table5[[#This Row],[Activity (Bq)]]="","",Table5[[#This Row],[Activity (Bq)]]/37000000000)</f>
        <v>5.3759999999999996E-9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 t="s">
        <v>897</v>
      </c>
      <c r="B29" s="9" t="s">
        <v>35</v>
      </c>
      <c r="C29" s="18">
        <v>1.6E-2</v>
      </c>
      <c r="D29" s="30">
        <f>IF(Table5[[#This Row],[Mass (g)]]="","",Table5[[#This Row],[Mass (g)]]*VLOOKUP(Table5[[#This Row],[Nuclide]],Doedata,4)*37000000000)</f>
        <v>198.91199999999998</v>
      </c>
      <c r="E29" s="10" t="s">
        <v>30</v>
      </c>
      <c r="F29" s="10" t="s">
        <v>821</v>
      </c>
      <c r="G29" s="10">
        <v>1</v>
      </c>
      <c r="I29" s="10" t="s">
        <v>891</v>
      </c>
      <c r="J29" s="26">
        <f>IF(Table5[[#This Row],[Activity (Bq)]]="","",Table5[[#This Row],[Activity (Bq)]]/37000000000)</f>
        <v>5.3759999999999996E-9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 t="s">
        <v>898</v>
      </c>
      <c r="B30" s="9" t="s">
        <v>35</v>
      </c>
      <c r="C30" s="18">
        <v>1.6E-2</v>
      </c>
      <c r="D30" s="30">
        <f>IF(Table5[[#This Row],[Mass (g)]]="","",Table5[[#This Row],[Mass (g)]]*VLOOKUP(Table5[[#This Row],[Nuclide]],Doedata,4)*37000000000)</f>
        <v>198.91199999999998</v>
      </c>
      <c r="E30" s="10" t="s">
        <v>30</v>
      </c>
      <c r="F30" s="10" t="s">
        <v>821</v>
      </c>
      <c r="G30" s="10">
        <v>1</v>
      </c>
      <c r="I30" s="10" t="s">
        <v>891</v>
      </c>
      <c r="J30" s="26">
        <f>IF(Table5[[#This Row],[Activity (Bq)]]="","",Table5[[#This Row],[Activity (Bq)]]/37000000000)</f>
        <v>5.3759999999999996E-9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 t="s">
        <v>899</v>
      </c>
      <c r="B31" s="9" t="s">
        <v>35</v>
      </c>
      <c r="C31" s="18">
        <v>1.6E-2</v>
      </c>
      <c r="D31" s="30">
        <f>IF(Table5[[#This Row],[Mass (g)]]="","",Table5[[#This Row],[Mass (g)]]*VLOOKUP(Table5[[#This Row],[Nuclide]],Doedata,4)*37000000000)</f>
        <v>198.91199999999998</v>
      </c>
      <c r="E31" s="10" t="s">
        <v>30</v>
      </c>
      <c r="F31" s="10" t="s">
        <v>821</v>
      </c>
      <c r="G31" s="10">
        <v>1</v>
      </c>
      <c r="I31" s="10" t="s">
        <v>891</v>
      </c>
      <c r="J31" s="26">
        <f>IF(Table5[[#This Row],[Activity (Bq)]]="","",Table5[[#This Row],[Activity (Bq)]]/37000000000)</f>
        <v>5.3759999999999996E-9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 t="s">
        <v>900</v>
      </c>
      <c r="B32" s="9" t="s">
        <v>35</v>
      </c>
      <c r="C32" s="18">
        <v>1.6E-2</v>
      </c>
      <c r="D32" s="30">
        <f>IF(Table5[[#This Row],[Mass (g)]]="","",Table5[[#This Row],[Mass (g)]]*VLOOKUP(Table5[[#This Row],[Nuclide]],Doedata,4)*37000000000)</f>
        <v>198.91199999999998</v>
      </c>
      <c r="E32" s="10" t="s">
        <v>30</v>
      </c>
      <c r="F32" s="10" t="s">
        <v>821</v>
      </c>
      <c r="G32" s="10">
        <v>1</v>
      </c>
      <c r="I32" s="10" t="s">
        <v>891</v>
      </c>
      <c r="J32" s="26">
        <f>IF(Table5[[#This Row],[Activity (Bq)]]="","",Table5[[#This Row],[Activity (Bq)]]/37000000000)</f>
        <v>5.3759999999999996E-9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 t="s">
        <v>901</v>
      </c>
      <c r="B33" s="9" t="s">
        <v>35</v>
      </c>
      <c r="C33" s="18">
        <v>1.6E-2</v>
      </c>
      <c r="D33" s="30">
        <f>IF(Table5[[#This Row],[Mass (g)]]="","",Table5[[#This Row],[Mass (g)]]*VLOOKUP(Table5[[#This Row],[Nuclide]],Doedata,4)*37000000000)</f>
        <v>198.91199999999998</v>
      </c>
      <c r="E33" s="10" t="s">
        <v>30</v>
      </c>
      <c r="F33" s="10" t="s">
        <v>821</v>
      </c>
      <c r="G33" s="10">
        <v>1</v>
      </c>
      <c r="I33" s="10" t="s">
        <v>891</v>
      </c>
      <c r="J33" s="26">
        <f>IF(Table5[[#This Row],[Activity (Bq)]]="","",Table5[[#This Row],[Activity (Bq)]]/37000000000)</f>
        <v>5.3759999999999996E-9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 t="s">
        <v>902</v>
      </c>
      <c r="B34" s="9" t="s">
        <v>35</v>
      </c>
      <c r="C34" s="18">
        <v>1.6E-2</v>
      </c>
      <c r="D34" s="30">
        <f>IF(Table5[[#This Row],[Mass (g)]]="","",Table5[[#This Row],[Mass (g)]]*VLOOKUP(Table5[[#This Row],[Nuclide]],Doedata,4)*37000000000)</f>
        <v>198.91199999999998</v>
      </c>
      <c r="E34" s="10" t="s">
        <v>30</v>
      </c>
      <c r="F34" s="10" t="s">
        <v>821</v>
      </c>
      <c r="G34" s="10">
        <v>1</v>
      </c>
      <c r="I34" s="10" t="s">
        <v>891</v>
      </c>
      <c r="J34" s="26">
        <f>IF(Table5[[#This Row],[Activity (Bq)]]="","",Table5[[#This Row],[Activity (Bq)]]/37000000000)</f>
        <v>5.3759999999999996E-9</v>
      </c>
      <c r="AD34" s="29" t="s">
        <v>66</v>
      </c>
      <c r="AE34" s="17"/>
      <c r="AF34" s="17"/>
      <c r="AG34" s="17" t="s">
        <v>859</v>
      </c>
      <c r="AH34" s="17"/>
    </row>
    <row r="35" spans="1:34">
      <c r="A35" s="9" t="s">
        <v>903</v>
      </c>
      <c r="B35" s="9" t="s">
        <v>35</v>
      </c>
      <c r="C35" s="18">
        <v>1.6E-2</v>
      </c>
      <c r="D35" s="30">
        <f>IF(Table5[[#This Row],[Mass (g)]]="","",Table5[[#This Row],[Mass (g)]]*VLOOKUP(Table5[[#This Row],[Nuclide]],Doedata,4)*37000000000)</f>
        <v>198.91199999999998</v>
      </c>
      <c r="E35" s="10" t="s">
        <v>30</v>
      </c>
      <c r="F35" s="10" t="s">
        <v>821</v>
      </c>
      <c r="G35" s="10">
        <v>1</v>
      </c>
      <c r="I35" s="10" t="s">
        <v>891</v>
      </c>
      <c r="J35" s="26">
        <f>IF(Table5[[#This Row],[Activity (Bq)]]="","",Table5[[#This Row],[Activity (Bq)]]/37000000000)</f>
        <v>5.3759999999999996E-9</v>
      </c>
      <c r="AD35" s="29" t="s">
        <v>67</v>
      </c>
      <c r="AE35" s="17"/>
      <c r="AF35" s="17"/>
      <c r="AG35" s="17" t="s">
        <v>860</v>
      </c>
      <c r="AH35" s="17"/>
    </row>
    <row r="36" spans="1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1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1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1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1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1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1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1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rruss</cp:lastModifiedBy>
  <cp:lastPrinted>2010-11-18T22:52:38Z</cp:lastPrinted>
  <dcterms:created xsi:type="dcterms:W3CDTF">2010-11-12T20:51:00Z</dcterms:created>
  <dcterms:modified xsi:type="dcterms:W3CDTF">2011-11-30T00:16:06Z</dcterms:modified>
</cp:coreProperties>
</file>