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odeName="ThisWorkbook" hidePivotFieldList="1" autoCompressPictures="0"/>
  <bookViews>
    <workbookView xWindow="880" yWindow="880" windowWidth="24720" windowHeight="15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Here)'!$A$1:$I$29</definedName>
  </definedNames>
  <calcPr calcId="140001" concurrentCalc="0"/>
  <pivotCaches>
    <pivotCache cacheId="15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<sst xmlns="http://schemas.openxmlformats.org/spreadsheetml/2006/main" count="3507" uniqueCount="978">
  <si>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</si>
  <si>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</si>
  <si>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</si>
  <si>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</si>
  <si>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</si>
  <si>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</si>
  <si>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</si>
  <si>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</si>
  <si>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</si>
  <si>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</si>
  <si>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</si>
  <si>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</si>
  <si>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</si>
  <si>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</si>
  <si>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</si>
  <si>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</si>
  <si>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</si>
  <si>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</si>
  <si>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</si>
  <si>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</si>
  <si>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</si>
  <si>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</si>
  <si>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</si>
  <si>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</si>
  <si>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</si>
  <si>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</si>
  <si>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</si>
  <si>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</si>
  <si>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</si>
  <si>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</si>
  <si>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</si>
  <si>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</si>
  <si>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</si>
  <si>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</si>
  <si>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</si>
  <si>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</si>
  <si>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</si>
  <si>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</si>
  <si>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</si>
  <si>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</si>
  <si>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</si>
  <si>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</si>
  <si>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</si>
  <si>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</si>
  <si>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</si>
  <si>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</si>
  <si>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</si>
  <si>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</si>
  <si>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</si>
  <si>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</si>
  <si>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</si>
  <si>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</si>
  <si>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</si>
  <si>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</si>
  <si>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</si>
  <si>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</si>
  <si>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</si>
  <si>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</si>
  <si>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</si>
  <si>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</si>
  <si>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</si>
  <si>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</si>
  <si>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</si>
  <si>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</si>
  <si>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</si>
  <si>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</si>
  <si>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</si>
  <si>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</si>
  <si>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</si>
  <si>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</si>
  <si>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</si>
  <si>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</si>
  <si>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</si>
  <si>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</si>
  <si>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</si>
  <si>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</si>
  <si>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</si>
  <si>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</si>
  <si>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</si>
  <si>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</si>
  <si>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</si>
  <si>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</si>
  <si>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</si>
  <si>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</si>
  <si>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</si>
  <si>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</si>
  <si>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</si>
  <si>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</si>
  <si>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</si>
  <si>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</si>
  <si>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</si>
  <si>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</si>
  <si>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</si>
  <si>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</si>
  <si>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</si>
  <si>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</si>
  <si>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</si>
  <si>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</si>
  <si>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</si>
  <si>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</si>
  <si>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</si>
  <si>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</si>
  <si>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</si>
  <si>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</si>
  <si>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</si>
  <si>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</si>
  <si>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</si>
  <si>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</si>
  <si>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</si>
  <si>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</si>
  <si>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</si>
  <si>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</si>
  <si>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</si>
  <si>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</si>
  <si>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</si>
  <si>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</si>
  <si>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</si>
  <si>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</si>
  <si>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</si>
  <si>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</si>
  <si>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</si>
  <si>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</si>
  <si>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</si>
  <si>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</si>
  <si>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</si>
  <si>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</si>
  <si>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</si>
  <si>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</si>
  <si>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</si>
  <si>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</si>
  <si>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</si>
  <si>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</si>
  <si>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</si>
  <si>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</si>
  <si>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</si>
  <si>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</si>
  <si>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</si>
  <si>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</si>
  <si>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</si>
  <si>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</si>
  <si>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</si>
  <si>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</si>
  <si>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</si>
  <si>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</si>
  <si>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</si>
  <si>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</si>
  <si>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</si>
  <si>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</si>
  <si>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</si>
  <si>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</si>
  <si>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</si>
  <si>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</si>
  <si>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</si>
  <si>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</si>
  <si>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</si>
  <si>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</si>
  <si>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</si>
  <si>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</si>
  <si>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</si>
  <si>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</si>
  <si>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</si>
  <si>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</si>
  <si>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</si>
  <si>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</si>
  <si>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</si>
  <si>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</si>
  <si>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</si>
  <si>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</si>
  <si>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</si>
  <si>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</si>
  <si>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</si>
  <si>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</si>
  <si>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</si>
  <si>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</si>
  <si>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</si>
  <si>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</si>
  <si>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</si>
  <si>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</si>
  <si>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</si>
  <si>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</si>
  <si>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</si>
  <si>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</si>
  <si>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</si>
  <si>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</si>
  <si>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</si>
  <si>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</si>
  <si>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</si>
  <si>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</si>
  <si>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</si>
  <si>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</si>
  <si>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</si>
  <si>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</si>
  <si>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</si>
  <si>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</si>
  <si>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</si>
  <si>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</si>
  <si>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</si>
  <si>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</si>
  <si>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</si>
  <si>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</si>
  <si>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</si>
  <si>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</si>
  <si>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</si>
  <si>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</si>
  <si>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</si>
  <si>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</si>
  <si>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</si>
  <si>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</si>
  <si>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</si>
  <si>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</si>
  <si>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</si>
  <si>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</si>
  <si>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</si>
  <si>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</si>
  <si>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</si>
  <si>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</si>
  <si>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</si>
  <si>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</si>
  <si>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</si>
  <si>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</si>
  <si>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</si>
  <si>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</si>
  <si>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</si>
  <si>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</si>
  <si>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</si>
  <si>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</si>
  <si>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</si>
  <si>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</si>
  <si>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</si>
  <si>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</si>
  <si>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</si>
  <si>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</si>
  <si>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</si>
  <si>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</si>
  <si>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</si>
  <si>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</si>
  <si>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</si>
  <si>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</si>
  <si>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</si>
  <si>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</si>
  <si>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</si>
  <si>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</si>
  <si>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</si>
  <si>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</si>
  <si>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</si>
  <si>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</si>
  <si>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</si>
  <si>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</si>
  <si>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</si>
  <si>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</si>
  <si>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</si>
  <si>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</si>
  <si>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</si>
  <si>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</si>
  <si>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</si>
  <si>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</si>
  <si>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</si>
  <si>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</si>
  <si>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</si>
  <si>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</si>
  <si>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</si>
  <si>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</si>
  <si>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</si>
  <si>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</si>
  <si>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</si>
  <si>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</si>
  <si>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</si>
  <si>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</si>
  <si>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</si>
  <si>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</si>
  <si>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</si>
  <si>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</si>
  <si>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</si>
  <si>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</si>
  <si>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</si>
  <si>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</si>
  <si>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</si>
  <si>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</si>
  <si>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</si>
  <si>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</si>
  <si>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</si>
  <si>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</si>
  <si>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</si>
  <si>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</si>
  <si>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</si>
  <si>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</si>
  <si>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</si>
  <si>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</si>
  <si>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</si>
  <si>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</si>
  <si>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</si>
  <si>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</si>
  <si>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</si>
  <si>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</si>
  <si>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</si>
  <si>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</si>
  <si>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</si>
  <si>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</si>
  <si>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</si>
  <si>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</si>
  <si>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</si>
  <si>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</si>
  <si>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</si>
  <si>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</si>
  <si>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</si>
  <si>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</si>
  <si>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</si>
  <si>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</si>
  <si>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</si>
  <si>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</si>
  <si>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</si>
  <si>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</si>
  <si>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</si>
  <si>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</si>
  <si>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</si>
  <si>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</si>
  <si>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</si>
  <si>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</si>
  <si>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</si>
  <si>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</si>
  <si>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</si>
  <si>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</si>
  <si>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</si>
  <si>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</si>
  <si>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</si>
  <si>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</si>
  <si>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</si>
  <si>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</si>
  <si>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</si>
  <si>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</si>
  <si>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</si>
  <si>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</si>
  <si>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</si>
  <si>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</si>
  <si>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</si>
  <si>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</si>
  <si>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</si>
  <si>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</si>
  <si>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</si>
  <si>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</si>
  <si>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</si>
  <si>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</si>
  <si>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</si>
  <si>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</si>
  <si>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</si>
  <si>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</si>
  <si>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</si>
  <si>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</si>
  <si>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</si>
  <si>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</si>
  <si>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</si>
  <si>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</si>
  <si>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</si>
  <si>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</si>
  <si>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</si>
  <si>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</si>
  <si>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</si>
  <si>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</si>
  <si>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</si>
  <si>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</si>
  <si>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</si>
  <si>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</si>
  <si>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</si>
  <si>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</si>
  <si>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</si>
  <si>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</si>
  <si>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</si>
  <si>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</si>
  <si>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</si>
  <si>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</si>
  <si>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</si>
  <si>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</si>
  <si>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</si>
  <si>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</si>
  <si>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</si>
  <si>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</si>
  <si>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</si>
  <si>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</si>
  <si>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</si>
  <si>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</si>
  <si>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</si>
  <si>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</si>
  <si>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</si>
  <si>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</si>
  <si>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</si>
  <si>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</si>
  <si>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</si>
  <si>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</si>
  <si>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</si>
  <si>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</si>
  <si>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</si>
  <si>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</si>
  <si>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</si>
  <si>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</si>
  <si>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</si>
  <si>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</si>
  <si>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</si>
  <si>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</si>
  <si>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</si>
  <si>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</si>
  <si>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</si>
  <si>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</si>
  <si>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</si>
  <si>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</si>
  <si>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</si>
  <si>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</si>
  <si>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</si>
  <si>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</si>
  <si>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</si>
  <si>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</si>
  <si>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</si>
  <si>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</si>
  <si>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</si>
  <si>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</si>
  <si>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</si>
  <si>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</si>
  <si>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</si>
  <si>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</si>
  <si>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</si>
  <si>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</si>
  <si>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</si>
  <si>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</si>
  <si>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</si>
  <si>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</si>
  <si>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</si>
  <si>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</si>
  <si>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</si>
  <si>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</si>
  <si>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</si>
  <si>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</si>
  <si>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</si>
  <si>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</si>
  <si>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</si>
  <si>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</si>
  <si>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</si>
  <si>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</si>
  <si>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</si>
  <si>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</si>
  <si>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</si>
  <si>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</si>
  <si>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</si>
  <si>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</si>
  <si>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</si>
  <si>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</si>
  <si>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</si>
  <si>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</si>
  <si>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</si>
  <si>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</si>
  <si>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</si>
  <si>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</si>
  <si>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</si>
  <si>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</si>
  <si>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</si>
  <si>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</si>
  <si>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</si>
  <si>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</si>
  <si>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</si>
  <si>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</si>
  <si>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</si>
  <si>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</si>
  <si>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</si>
  <si>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</si>
  <si>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</si>
  <si>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</si>
  <si>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</si>
  <si>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</si>
  <si>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</si>
  <si>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</si>
  <si>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</si>
  <si>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</si>
  <si>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</si>
  <si>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</si>
  <si>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</si>
  <si>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</si>
  <si>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</si>
  <si>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</si>
  <si>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</si>
  <si>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</si>
  <si>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</si>
  <si>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</si>
  <si>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</si>
  <si>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</si>
  <si>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</si>
  <si>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</si>
  <si>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</si>
  <si>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</si>
  <si>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</si>
  <si>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</si>
  <si>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</si>
  <si>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</si>
  <si>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</si>
  <si>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</si>
  <si>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</si>
  <si>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</si>
  <si>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</si>
  <si>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</si>
  <si>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</si>
  <si>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</si>
  <si>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</si>
  <si>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</si>
  <si>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</si>
  <si>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</si>
  <si>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</si>
  <si>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</si>
  <si>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</si>
  <si>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</si>
  <si>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</si>
  <si>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</si>
  <si>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</si>
  <si>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</si>
  <si>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</si>
  <si>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</si>
  <si>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</si>
  <si>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</si>
  <si>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</si>
  <si>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</si>
  <si>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</si>
  <si>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</si>
  <si>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</si>
  <si>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</si>
  <si>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</si>
  <si>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</si>
  <si>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</si>
  <si>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</si>
  <si>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</si>
  <si>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</si>
  <si>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</si>
  <si>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</si>
  <si>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</si>
  <si>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</si>
  <si>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</si>
  <si>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</si>
  <si>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</si>
  <si>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</si>
  <si>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</si>
  <si>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</si>
  <si>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</si>
  <si>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</si>
  <si>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</si>
  <si>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</si>
  <si>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</si>
  <si>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</si>
  <si>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</si>
  <si>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</si>
  <si>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</si>
  <si>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</si>
  <si>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</si>
  <si>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</si>
  <si>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</si>
  <si>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</si>
  <si>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</si>
  <si>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</si>
  <si>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</si>
  <si>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</si>
  <si>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</si>
  <si>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</si>
  <si>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</si>
  <si>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</si>
  <si>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</si>
  <si>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</si>
  <si>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</si>
  <si>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</si>
  <si>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</si>
  <si>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</si>
  <si>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</si>
  <si>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</si>
  <si>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</si>
  <si>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</si>
  <si>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</si>
  <si>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</si>
  <si>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</si>
  <si>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</si>
  <si>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</si>
  <si>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</si>
  <si>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</si>
  <si>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</si>
  <si>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</si>
  <si>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</si>
  <si>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</si>
  <si>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</si>
  <si>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</si>
  <si>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</si>
  <si>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</si>
  <si>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</si>
  <si>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</si>
  <si>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</si>
  <si>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</si>
  <si>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</si>
  <si>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</si>
  <si>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</si>
  <si>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</si>
  <si>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</si>
  <si>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</si>
  <si>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</si>
  <si>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</si>
  <si>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</si>
  <si>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</si>
  <si>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</si>
  <si>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</si>
  <si>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</si>
  <si>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</si>
  <si>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</si>
  <si>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</si>
  <si>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</si>
  <si>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</si>
  <si>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</si>
  <si>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</si>
  <si>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</si>
  <si>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</si>
  <si>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</si>
  <si>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</si>
  <si>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</si>
  <si>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</si>
  <si>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</si>
  <si>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</si>
  <si>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</si>
  <si>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</si>
  <si>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</si>
  <si>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</si>
  <si>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</si>
  <si>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</si>
  <si>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</si>
  <si>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</si>
  <si>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</si>
  <si>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</si>
  <si>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</si>
  <si>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</si>
  <si>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</si>
  <si>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</si>
  <si>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</si>
  <si>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</si>
  <si>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</si>
  <si>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</si>
  <si>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</si>
  <si>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</si>
  <si>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</si>
  <si>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</si>
  <si>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</si>
  <si>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</si>
  <si>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</si>
  <si>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</si>
  <si>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</si>
  <si>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</si>
  <si>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</si>
  <si>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</si>
  <si>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</si>
  <si>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</si>
  <si>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</si>
  <si>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</si>
  <si>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</si>
  <si>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</si>
  <si>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</si>
  <si>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</si>
  <si>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</si>
  <si>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</si>
  <si>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</si>
  <si>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</si>
  <si>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</si>
  <si>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</si>
  <si>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</si>
  <si>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</si>
  <si>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</si>
  <si>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</si>
  <si>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</si>
  <si>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</si>
  <si>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</si>
  <si>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</si>
  <si>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</si>
  <si>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</si>
  <si>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</si>
  <si>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</si>
  <si>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</si>
  <si>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</si>
  <si>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</si>
  <si>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</si>
  <si>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</si>
  <si>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</si>
  <si>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</si>
  <si>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</si>
  <si>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</si>
  <si>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</si>
  <si>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</si>
  <si>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</si>
  <si>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</si>
  <si>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</si>
  <si>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</si>
  <si>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</si>
  <si>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</si>
  <si>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</si>
  <si>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</si>
  <si>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</si>
  <si>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</si>
  <si>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</si>
  <si>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</si>
  <si>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</si>
  <si>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</si>
  <si>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</si>
  <si>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</si>
  <si>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</si>
  <si>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</si>
  <si>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</si>
  <si>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</si>
  <si>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</si>
  <si>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</si>
  <si>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</si>
  <si>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</si>
  <si>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</si>
  <si>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</si>
  <si>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</si>
  <si>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</si>
  <si>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</si>
  <si>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</si>
  <si>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</si>
  <si>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</si>
  <si>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</si>
  <si>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</si>
  <si>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</si>
  <si>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</si>
  <si>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</si>
  <si>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</si>
  <si>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</si>
  <si>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</si>
  <si>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</si>
  <si>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</si>
  <si>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</si>
  <si>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</si>
  <si>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</si>
  <si>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</si>
  <si>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</si>
  <si>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</si>
  <si>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</si>
  <si>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</si>
  <si>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</si>
  <si>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</si>
  <si>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</si>
  <si>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</si>
  <si>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</si>
  <si>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</si>
  <si>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</si>
  <si>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</si>
  <si>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</si>
  <si>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</si>
  <si>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</si>
  <si>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</si>
  <si>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</si>
  <si>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</si>
  <si>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</si>
  <si>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</si>
  <si>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</si>
  <si>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</si>
  <si>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</si>
  <si>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</si>
  <si>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</si>
  <si>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</si>
  <si>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</si>
  <si>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</si>
  <si>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</si>
  <si>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</si>
  <si>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</si>
  <si>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</si>
  <si>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</si>
  <si>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</si>
  <si>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</si>
  <si>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</si>
  <si>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</si>
  <si>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</si>
  <si>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</si>
  <si>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</si>
  <si>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</si>
  <si>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</si>
  <si>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</si>
  <si>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</si>
  <si>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</si>
  <si>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</si>
  <si>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</si>
  <si>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</si>
  <si>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</si>
  <si>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</si>
  <si>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</si>
  <si>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</si>
  <si>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</si>
  <si>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</si>
  <si>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</si>
  <si>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</si>
  <si>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</si>
  <si>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</si>
  <si>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</si>
  <si>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</si>
  <si>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</si>
  <si>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</si>
  <si>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</si>
  <si>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</si>
  <si>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</si>
  <si>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</si>
  <si>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</si>
  <si>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</si>
  <si>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</si>
  <si>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</si>
  <si>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</si>
  <si>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</si>
  <si>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</si>
  <si>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</si>
  <si>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</si>
  <si>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</si>
  <si>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</si>
  <si>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</si>
  <si>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</si>
  <si>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</si>
  <si>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</si>
  <si>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</si>
  <si>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</si>
  <si>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</si>
  <si>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</si>
  <si>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</si>
  <si>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</si>
  <si>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</si>
  <si>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</si>
  <si>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</si>
  <si>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</si>
  <si>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</si>
  <si>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</si>
  <si>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</si>
  <si>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</si>
  <si>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</si>
  <si>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</si>
  <si>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</si>
  <si>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</si>
  <si>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</si>
  <si>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</si>
  <si>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</si>
  <si>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</si>
  <si>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</si>
  <si>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</si>
  <si>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</si>
  <si>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</si>
  <si>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</si>
  <si>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</si>
  <si>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</si>
  <si>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</si>
  <si>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</si>
  <si>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</si>
  <si>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</si>
  <si>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</si>
  <si>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</si>
  <si>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</si>
  <si>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</si>
  <si>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</si>
  <si>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</si>
  <si>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</si>
  <si>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</si>
  <si>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</si>
  <si>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</si>
  <si>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</si>
  <si>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</si>
  <si>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</si>
  <si>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</si>
  <si>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</si>
  <si>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</si>
  <si>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</si>
  <si>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</si>
  <si>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</si>
  <si>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</si>
  <si>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</si>
  <si>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</si>
  <si>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</si>
  <si>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</si>
  <si>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</si>
  <si>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</si>
  <si>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</si>
  <si>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</si>
  <si>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</si>
  <si>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</si>
  <si>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</si>
  <si>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</si>
  <si>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</si>
  <si>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</si>
  <si>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</si>
  <si>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</si>
  <si>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</si>
  <si>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</si>
  <si>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</si>
  <si>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</si>
  <si>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</si>
  <si>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</si>
  <si>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</si>
  <si>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</si>
  <si>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</si>
  <si>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</si>
  <si>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</si>
  <si>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</si>
  <si>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</si>
  <si>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</si>
  <si>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</si>
  <si>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solid</t>
  </si>
  <si>
    <t>oxide</t>
  </si>
  <si>
    <t>3/7/2014</t>
  </si>
  <si>
    <t>4/28/2014</t>
  </si>
  <si>
    <t>4/29/2014</t>
  </si>
  <si>
    <t>Radiation Protection 75R-0123</t>
  </si>
  <si>
    <t>Attn: Wayne Lukens, RWA 1113, Zone 1</t>
  </si>
  <si>
    <t>GTSC1070</t>
  </si>
  <si>
    <t>GTSC1182</t>
  </si>
  <si>
    <t>GTSC1183</t>
  </si>
  <si>
    <t>GTSC1184</t>
  </si>
  <si>
    <t>GTSC1185</t>
  </si>
  <si>
    <t>GTSC1186</t>
  </si>
  <si>
    <t>GTSC1187</t>
  </si>
  <si>
    <t>GTSC1188</t>
  </si>
  <si>
    <t>GTSC1189</t>
  </si>
  <si>
    <t>GTSC1190</t>
  </si>
  <si>
    <t>GTSC1191</t>
  </si>
  <si>
    <t>GTSC1243</t>
  </si>
  <si>
    <t>GTSC1244</t>
  </si>
  <si>
    <t>GTSC1245</t>
  </si>
  <si>
    <t>GTSC1246</t>
  </si>
  <si>
    <t>GTSC1247</t>
  </si>
  <si>
    <t>GTSC1248</t>
  </si>
  <si>
    <t>GTSC1249</t>
  </si>
  <si>
    <t>GTSC1250</t>
  </si>
  <si>
    <t>GTSC1251</t>
  </si>
  <si>
    <t>GTSC1252</t>
  </si>
  <si>
    <t>GTSC1253</t>
  </si>
  <si>
    <t>GTSC1254</t>
  </si>
  <si>
    <t>GTSC1255</t>
  </si>
  <si>
    <t>GTSC1256</t>
  </si>
  <si>
    <t>GTSC1257</t>
  </si>
  <si>
    <t>GTSC1258</t>
  </si>
  <si>
    <t>GTSC1259</t>
  </si>
  <si>
    <t>GTSC1260</t>
  </si>
  <si>
    <t>GTSC1261</t>
  </si>
  <si>
    <t>GTSC1262</t>
  </si>
  <si>
    <t>GTSC1263</t>
  </si>
  <si>
    <t>GTSC1264</t>
  </si>
  <si>
    <t>GTSC1265</t>
  </si>
  <si>
    <t>GTSC1266</t>
  </si>
  <si>
    <t>GTSC1267</t>
  </si>
  <si>
    <t>GTSC1268</t>
  </si>
  <si>
    <t>compound</t>
  </si>
  <si>
    <t>powder</t>
  </si>
  <si>
    <t>paste</t>
  </si>
  <si>
    <t>Tc-Lukens</t>
  </si>
  <si>
    <t>Tc on ion exchange resin</t>
  </si>
  <si>
    <t>Tc in grout 228a</t>
  </si>
  <si>
    <t>Tc in grout 228b</t>
  </si>
  <si>
    <t>Tc in grout 228c</t>
  </si>
  <si>
    <t>Tc in grout 228d</t>
  </si>
  <si>
    <t>Tc in grout 228e</t>
  </si>
  <si>
    <t>Tc in grout 229a</t>
  </si>
  <si>
    <t>Tc in grout 229b</t>
  </si>
  <si>
    <t>Tc in grout 229c</t>
  </si>
  <si>
    <t>Tc in grout 229d</t>
  </si>
  <si>
    <t>Tc in grout 229e</t>
  </si>
  <si>
    <t>Tc in grout 228a-2</t>
  </si>
  <si>
    <t>Tc in grout 228b-2</t>
  </si>
  <si>
    <t>Tc in grout 228c-2</t>
  </si>
  <si>
    <t>Tc in grout 228d-2</t>
  </si>
  <si>
    <t>Tc in grout 228e-2</t>
  </si>
  <si>
    <t>Tc in grout 229a-2</t>
  </si>
  <si>
    <t>Tc in grout 229b-2</t>
  </si>
  <si>
    <t>Tc in grout 229c-2</t>
  </si>
  <si>
    <t>Tc in grout 229d-2</t>
  </si>
  <si>
    <t>Tc in grout 229e-2</t>
  </si>
  <si>
    <t>Tc in titanium oxide BBP-1 5-279</t>
  </si>
  <si>
    <t>Tc in titanium oxide BBP-2 5-279</t>
  </si>
  <si>
    <t>Tc in titanium oxide BBP-3 5-279</t>
  </si>
  <si>
    <t>Tc in iron oxide Um-1 5-280</t>
  </si>
  <si>
    <t>Tc in iron oxide Um-2 5-280</t>
  </si>
  <si>
    <t>Tc in iron oxide (magnetite control) 5-263</t>
  </si>
  <si>
    <t>Tc in iron oxide (wet oxididized magnetite) 5-263A</t>
  </si>
  <si>
    <t>Tc in iron oxide (wet oxididized magnetite) 5-263B</t>
  </si>
  <si>
    <t>Tc in nickel ferrite 5-264</t>
  </si>
  <si>
    <t>Tc in iron oxide (dry oxididized magnetite) 5-265A</t>
  </si>
  <si>
    <t>Tc in iron oxide (dry oxididized magnetite) 5-265C</t>
  </si>
  <si>
    <t>Tc in iron oxide (magnetite no heating) 5-267</t>
  </si>
  <si>
    <t>Tc in iron oxide from denitration 5-270</t>
  </si>
  <si>
    <t>Tc in iron oxide from denitration 5-272</t>
  </si>
  <si>
    <t>Tc in iron oxide from DSSF 5-277</t>
  </si>
  <si>
    <t>Tc in iron oxide from SY-101 5-278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</si>
</sst>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1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3" xfId="0" applyNumberFormat="1" applyFont="1" applyFill="1" applyBorder="1" applyAlignment="1" applyProtection="1">
      <alignment horizontal="center"/>
      <protection locked="0"/>
    </xf>
  </cellXfs>
  <cellStyles count="11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751.456498611115" createdVersion="3" refreshedVersion="4" minRefreshableVersion="3" recordCount="179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4999999999999999E-4" maxValue="6.0000000000000001E-3"/>
    </cacheField>
    <cacheField name="Activity (Bq)" numFmtId="11">
      <sharedItems containsMixedTypes="1" containsNumber="1" minValue="94350" maxValue="3774000.0000000005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2.5500000000000001E-6" maxValue="1.0200000000000001E-4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s v="GTSC1070"/>
    <x v="0"/>
    <n v="5.0000000000000001E-4"/>
    <n v="314500.00000000006"/>
    <s v="solid"/>
    <s v="compound"/>
    <n v="1"/>
    <s v="1k"/>
    <s v="Tc-Lukens"/>
    <n v="8.5000000000000016E-6"/>
    <s v="Tc on ion exchange resin"/>
  </r>
  <r>
    <s v="GTSC1182"/>
    <x v="0"/>
    <n v="5.0000000000000001E-4"/>
    <n v="314500.00000000006"/>
    <s v="powder"/>
    <s v="oxide"/>
    <n v="1"/>
    <s v="1a"/>
    <s v="Tc-Lukens"/>
    <n v="8.5000000000000016E-6"/>
    <s v="Tc in grout 228a"/>
  </r>
  <r>
    <s v="GTSC1183"/>
    <x v="0"/>
    <n v="5.0000000000000001E-4"/>
    <n v="314500.00000000006"/>
    <s v="powder"/>
    <s v="oxide"/>
    <n v="1"/>
    <s v="1a"/>
    <s v="Tc-Lukens"/>
    <n v="8.5000000000000016E-6"/>
    <s v="Tc in grout 228b"/>
  </r>
  <r>
    <s v="GTSC1184"/>
    <x v="0"/>
    <n v="5.0000000000000001E-4"/>
    <n v="314500.00000000006"/>
    <s v="powder"/>
    <s v="oxide"/>
    <n v="1"/>
    <s v="1a"/>
    <s v="Tc-Lukens"/>
    <n v="8.5000000000000016E-6"/>
    <s v="Tc in grout 228c"/>
  </r>
  <r>
    <s v="GTSC1185"/>
    <x v="0"/>
    <n v="5.0000000000000001E-4"/>
    <n v="314500.00000000006"/>
    <s v="powder"/>
    <s v="oxide"/>
    <n v="1"/>
    <s v="1a"/>
    <s v="Tc-Lukens"/>
    <n v="8.5000000000000016E-6"/>
    <s v="Tc in grout 228d"/>
  </r>
  <r>
    <s v="GTSC1186"/>
    <x v="0"/>
    <n v="5.0000000000000001E-4"/>
    <n v="314500.00000000006"/>
    <s v="powder"/>
    <s v="oxide"/>
    <n v="1"/>
    <s v="1a"/>
    <s v="Tc-Lukens"/>
    <n v="8.5000000000000016E-6"/>
    <s v="Tc in grout 228e"/>
  </r>
  <r>
    <s v="GTSC1187"/>
    <x v="0"/>
    <n v="5.0000000000000001E-4"/>
    <n v="314500.00000000006"/>
    <s v="powder"/>
    <s v="oxide"/>
    <n v="1"/>
    <s v="1a"/>
    <s v="Tc-Lukens"/>
    <n v="8.5000000000000016E-6"/>
    <s v="Tc in grout 229a"/>
  </r>
  <r>
    <s v="GTSC1188"/>
    <x v="0"/>
    <n v="5.0000000000000001E-4"/>
    <n v="314500.00000000006"/>
    <s v="powder"/>
    <s v="oxide"/>
    <n v="1"/>
    <s v="1a"/>
    <s v="Tc-Lukens"/>
    <n v="8.5000000000000016E-6"/>
    <s v="Tc in grout 229b"/>
  </r>
  <r>
    <s v="GTSC1189"/>
    <x v="0"/>
    <n v="5.0000000000000001E-4"/>
    <n v="314500.00000000006"/>
    <s v="powder"/>
    <s v="oxide"/>
    <n v="1"/>
    <s v="1a"/>
    <s v="Tc-Lukens"/>
    <n v="8.5000000000000016E-6"/>
    <s v="Tc in grout 229c"/>
  </r>
  <r>
    <s v="GTSC1190"/>
    <x v="0"/>
    <n v="5.0000000000000001E-4"/>
    <n v="314500.00000000006"/>
    <s v="powder"/>
    <s v="oxide"/>
    <n v="1"/>
    <s v="1a"/>
    <s v="Tc-Lukens"/>
    <n v="8.5000000000000016E-6"/>
    <s v="Tc in grout 229d"/>
  </r>
  <r>
    <s v="GTSC1191"/>
    <x v="0"/>
    <n v="5.0000000000000001E-4"/>
    <n v="314500.00000000006"/>
    <s v="powder"/>
    <s v="oxide"/>
    <n v="1"/>
    <s v="1a"/>
    <s v="Tc-Lukens"/>
    <n v="8.5000000000000016E-6"/>
    <s v="Tc in grout 229e"/>
  </r>
  <r>
    <s v="GTSC1243"/>
    <x v="0"/>
    <n v="5.0000000000000001E-4"/>
    <n v="314500.00000000006"/>
    <s v="powder"/>
    <s v="oxide"/>
    <n v="1"/>
    <s v="1a"/>
    <s v="Tc-Lukens"/>
    <n v="8.5000000000000016E-6"/>
    <s v="Tc in grout 228a-2"/>
  </r>
  <r>
    <s v="GTSC1244"/>
    <x v="0"/>
    <n v="5.0000000000000001E-4"/>
    <n v="314500.00000000006"/>
    <s v="powder"/>
    <s v="oxide"/>
    <n v="1"/>
    <s v="1a"/>
    <s v="Tc-Lukens"/>
    <n v="8.5000000000000016E-6"/>
    <s v="Tc in grout 228b-2"/>
  </r>
  <r>
    <s v="GTSC1245"/>
    <x v="0"/>
    <n v="5.0000000000000001E-4"/>
    <n v="314500.00000000006"/>
    <s v="powder"/>
    <s v="oxide"/>
    <n v="1"/>
    <s v="1a"/>
    <s v="Tc-Lukens"/>
    <n v="8.5000000000000016E-6"/>
    <s v="Tc in grout 228c-2"/>
  </r>
  <r>
    <s v="GTSC1246"/>
    <x v="0"/>
    <n v="5.0000000000000001E-4"/>
    <n v="314500.00000000006"/>
    <s v="powder"/>
    <s v="oxide"/>
    <n v="1"/>
    <s v="1a"/>
    <s v="Tc-Lukens"/>
    <n v="8.5000000000000016E-6"/>
    <s v="Tc in grout 228d-2"/>
  </r>
  <r>
    <s v="GTSC1247"/>
    <x v="0"/>
    <n v="5.0000000000000001E-4"/>
    <n v="314500.00000000006"/>
    <s v="powder"/>
    <s v="oxide"/>
    <n v="1"/>
    <s v="1a"/>
    <s v="Tc-Lukens"/>
    <n v="8.5000000000000016E-6"/>
    <s v="Tc in grout 228e-2"/>
  </r>
  <r>
    <s v="GTSC1248"/>
    <x v="0"/>
    <n v="5.0000000000000001E-4"/>
    <n v="314500.00000000006"/>
    <s v="powder"/>
    <s v="oxide"/>
    <n v="1"/>
    <s v="1a"/>
    <s v="Tc-Lukens"/>
    <n v="8.5000000000000016E-6"/>
    <s v="Tc in grout 229a-2"/>
  </r>
  <r>
    <s v="GTSC1249"/>
    <x v="0"/>
    <n v="5.0000000000000001E-4"/>
    <n v="314500.00000000006"/>
    <s v="powder"/>
    <s v="oxide"/>
    <n v="1"/>
    <s v="1a"/>
    <s v="Tc-Lukens"/>
    <n v="8.5000000000000016E-6"/>
    <s v="Tc in grout 229b-2"/>
  </r>
  <r>
    <s v="GTSC1250"/>
    <x v="0"/>
    <n v="5.0000000000000001E-4"/>
    <n v="314500.00000000006"/>
    <s v="powder"/>
    <s v="oxide"/>
    <n v="1"/>
    <s v="1a"/>
    <s v="Tc-Lukens"/>
    <n v="8.5000000000000016E-6"/>
    <s v="Tc in grout 229c-2"/>
  </r>
  <r>
    <s v="GTSC1251"/>
    <x v="0"/>
    <n v="5.0000000000000001E-4"/>
    <n v="314500.00000000006"/>
    <s v="powder"/>
    <s v="oxide"/>
    <n v="1"/>
    <s v="1a"/>
    <s v="Tc-Lukens"/>
    <n v="8.5000000000000016E-6"/>
    <s v="Tc in grout 229d-2"/>
  </r>
  <r>
    <s v="GTSC1252"/>
    <x v="0"/>
    <n v="5.0000000000000001E-4"/>
    <n v="314500.00000000006"/>
    <s v="powder"/>
    <s v="oxide"/>
    <n v="1"/>
    <s v="1a"/>
    <s v="Tc-Lukens"/>
    <n v="8.5000000000000016E-6"/>
    <s v="Tc in grout 229e-2"/>
  </r>
  <r>
    <s v="GTSC1253"/>
    <x v="0"/>
    <n v="6.0000000000000001E-3"/>
    <n v="3774000.0000000005"/>
    <s v="paste"/>
    <s v="oxide"/>
    <n v="1"/>
    <s v="1j"/>
    <s v="Tc-Lukens"/>
    <n v="1.0200000000000001E-4"/>
    <s v="Tc in titanium oxide BBP-1 5-279"/>
  </r>
  <r>
    <s v="GTSC1254"/>
    <x v="0"/>
    <n v="6.0000000000000001E-3"/>
    <n v="3774000.0000000005"/>
    <s v="paste"/>
    <s v="oxide"/>
    <n v="1"/>
    <s v="1j"/>
    <s v="Tc-Lukens"/>
    <n v="1.0200000000000001E-4"/>
    <s v="Tc in titanium oxide BBP-2 5-279"/>
  </r>
  <r>
    <s v="GTSC1255"/>
    <x v="0"/>
    <n v="6.0000000000000001E-3"/>
    <n v="3774000.0000000005"/>
    <s v="paste"/>
    <s v="oxide"/>
    <n v="1"/>
    <s v="1j"/>
    <s v="Tc-Lukens"/>
    <n v="1.0200000000000001E-4"/>
    <s v="Tc in titanium oxide BBP-3 5-279"/>
  </r>
  <r>
    <s v="GTSC1256"/>
    <x v="0"/>
    <n v="1.4999999999999999E-4"/>
    <n v="94350"/>
    <s v="powder"/>
    <s v="oxide"/>
    <n v="1"/>
    <s v="1a"/>
    <s v="Tc-Lukens"/>
    <n v="2.5500000000000001E-6"/>
    <s v="Tc in iron oxide Um-1 5-280"/>
  </r>
  <r>
    <s v="GTSC1257"/>
    <x v="0"/>
    <n v="1.4999999999999999E-4"/>
    <n v="94350"/>
    <s v="powder"/>
    <s v="oxide"/>
    <n v="1"/>
    <s v="1a"/>
    <s v="Tc-Lukens"/>
    <n v="2.5500000000000001E-6"/>
    <s v="Tc in iron oxide Um-2 5-280"/>
  </r>
  <r>
    <s v="GTSC1258"/>
    <x v="0"/>
    <n v="3.0000000000000001E-3"/>
    <n v="1887000.0000000002"/>
    <s v="paste"/>
    <s v="oxide"/>
    <n v="1"/>
    <s v="1j"/>
    <s v="Tc-Lukens"/>
    <n v="5.1000000000000006E-5"/>
    <s v="Tc in iron oxide (magnetite control) 5-263"/>
  </r>
  <r>
    <s v="GTSC1259"/>
    <x v="0"/>
    <n v="3.0000000000000001E-3"/>
    <n v="1887000.0000000002"/>
    <s v="paste"/>
    <s v="oxide"/>
    <n v="1"/>
    <s v="1j"/>
    <s v="Tc-Lukens"/>
    <n v="5.1000000000000006E-5"/>
    <s v="Tc in iron oxide (wet oxididized magnetite) 5-263A"/>
  </r>
  <r>
    <s v="GTSC1260"/>
    <x v="0"/>
    <n v="3.0000000000000001E-3"/>
    <n v="1887000.0000000002"/>
    <s v="paste"/>
    <s v="oxide"/>
    <n v="1"/>
    <s v="1j"/>
    <s v="Tc-Lukens"/>
    <n v="5.1000000000000006E-5"/>
    <s v="Tc in iron oxide (wet oxididized magnetite) 5-263B"/>
  </r>
  <r>
    <s v="GTSC1261"/>
    <x v="0"/>
    <n v="3.0000000000000001E-3"/>
    <n v="1887000.0000000002"/>
    <s v="paste"/>
    <s v="oxide"/>
    <n v="1"/>
    <s v="1j"/>
    <s v="Tc-Lukens"/>
    <n v="5.1000000000000006E-5"/>
    <s v="Tc in nickel ferrite 5-264"/>
  </r>
  <r>
    <s v="GTSC1262"/>
    <x v="0"/>
    <n v="1.5E-3"/>
    <n v="943500.00000000012"/>
    <s v="paste"/>
    <s v="oxide"/>
    <n v="1"/>
    <s v="1j"/>
    <s v="Tc-Lukens"/>
    <n v="2.5500000000000003E-5"/>
    <s v="Tc in iron oxide (dry oxididized magnetite) 5-265A"/>
  </r>
  <r>
    <s v="GTSC1263"/>
    <x v="0"/>
    <n v="1.5E-3"/>
    <n v="943500.00000000012"/>
    <s v="solid"/>
    <s v="oxide"/>
    <n v="1"/>
    <s v="1a"/>
    <s v="Tc-Lukens"/>
    <n v="2.5500000000000003E-5"/>
    <s v="Tc in iron oxide (dry oxididized magnetite) 5-265C"/>
  </r>
  <r>
    <s v="GTSC1264"/>
    <x v="0"/>
    <n v="1.5E-3"/>
    <n v="943500.00000000012"/>
    <s v="paste"/>
    <s v="oxide"/>
    <n v="1"/>
    <s v="1j"/>
    <s v="Tc-Lukens"/>
    <n v="2.5500000000000003E-5"/>
    <s v="Tc in iron oxide (magnetite no heating) 5-267"/>
  </r>
  <r>
    <s v="GTSC1265"/>
    <x v="0"/>
    <n v="1.5E-3"/>
    <n v="943500.00000000012"/>
    <s v="paste"/>
    <s v="oxide"/>
    <n v="1"/>
    <s v="1j"/>
    <s v="Tc-Lukens"/>
    <n v="2.5500000000000003E-5"/>
    <s v="Tc in iron oxide from denitration 5-270"/>
  </r>
  <r>
    <s v="GTSC1266"/>
    <x v="0"/>
    <n v="1.5E-3"/>
    <n v="943500.00000000012"/>
    <s v="paste"/>
    <s v="oxide"/>
    <n v="1"/>
    <s v="1j"/>
    <s v="Tc-Lukens"/>
    <n v="2.5500000000000003E-5"/>
    <s v="Tc in iron oxide from denitration 5-272"/>
  </r>
  <r>
    <s v="GTSC1267"/>
    <x v="0"/>
    <n v="1.5E-3"/>
    <n v="943500.00000000012"/>
    <s v="paste"/>
    <s v="oxide"/>
    <n v="1"/>
    <s v="1j"/>
    <s v="Tc-Lukens"/>
    <n v="2.5500000000000003E-5"/>
    <s v="Tc in iron oxide from DSSF 5-277"/>
  </r>
  <r>
    <s v="GTSC1268"/>
    <x v="0"/>
    <n v="1.5E-3"/>
    <n v="943500.00000000012"/>
    <s v="paste"/>
    <s v="oxide"/>
    <n v="1"/>
    <s v="1j"/>
    <s v="Tc-Lukens"/>
    <n v="2.5500000000000003E-5"/>
    <s v="Tc in iron oxide from SY-101 5-278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2" totalsRowShown="0" headerRowDxfId="24" dataDxfId="23">
  <autoFilter ref="A23:K202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A8" zoomScale="85" zoomScaleNormal="85" zoomScalePageLayoutView="85" workbookViewId="0">
      <selection activeCell="H46" sqref="H46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898</v>
      </c>
      <c r="C5" s="9" t="s">
        <v>881</v>
      </c>
      <c r="K5" s="11"/>
    </row>
    <row r="6" spans="1:11">
      <c r="A6" s="18" t="s">
        <v>11</v>
      </c>
      <c r="B6" s="11" t="s">
        <v>899</v>
      </c>
      <c r="K6" s="11"/>
    </row>
    <row r="7" spans="1:11">
      <c r="A7" s="18" t="s">
        <v>878</v>
      </c>
      <c r="B7" s="11" t="s">
        <v>886</v>
      </c>
      <c r="K7" s="11"/>
    </row>
    <row r="8" spans="1:11">
      <c r="A8" s="18" t="s">
        <v>13</v>
      </c>
      <c r="B8" s="11" t="s">
        <v>887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888</v>
      </c>
      <c r="K11" s="11"/>
    </row>
    <row r="12" spans="1:11">
      <c r="A12" s="18" t="s">
        <v>26</v>
      </c>
      <c r="B12" s="23" t="s">
        <v>889</v>
      </c>
      <c r="K12" s="23"/>
    </row>
    <row r="13" spans="1:11">
      <c r="A13" s="18" t="s">
        <v>839</v>
      </c>
      <c r="B13" s="45" t="s">
        <v>890</v>
      </c>
      <c r="K13" s="12"/>
    </row>
    <row r="14" spans="1:11">
      <c r="A14" s="18" t="s">
        <v>16</v>
      </c>
      <c r="B14" s="30" t="s">
        <v>895</v>
      </c>
      <c r="K14" s="30"/>
    </row>
    <row r="15" spans="1:11">
      <c r="A15" s="18" t="s">
        <v>41</v>
      </c>
      <c r="B15" s="45" t="s">
        <v>892</v>
      </c>
      <c r="C15" s="9" t="s">
        <v>854</v>
      </c>
      <c r="K15" s="12"/>
    </row>
    <row r="16" spans="1:11">
      <c r="A16" s="18" t="s">
        <v>40</v>
      </c>
      <c r="B16" s="46" t="s">
        <v>896</v>
      </c>
      <c r="C16" s="9" t="s">
        <v>854</v>
      </c>
      <c r="K16" s="14"/>
    </row>
    <row r="17" spans="1:34">
      <c r="A17" s="18" t="s">
        <v>811</v>
      </c>
      <c r="B17" s="45" t="s">
        <v>897</v>
      </c>
      <c r="C17" s="9" t="s">
        <v>853</v>
      </c>
      <c r="K17" s="13"/>
    </row>
    <row r="18" spans="1:34">
      <c r="A18" s="18" t="s">
        <v>42</v>
      </c>
      <c r="B18" s="11" t="s">
        <v>891</v>
      </c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f>60-24+1</f>
        <v>37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47" t="s">
        <v>900</v>
      </c>
      <c r="B24" s="9" t="s">
        <v>698</v>
      </c>
      <c r="C24" s="48">
        <v>5.0000000000000001E-4</v>
      </c>
      <c r="D24" s="32">
        <f>IF('Notice Data (Enter Data Here)'!$C24="","",'Notice Data (Enter Data Here)'!$C24*VLOOKUP('Notice Data (Enter Data Here)'!$B24,Doedata,4)*37000000000)</f>
        <v>314500.00000000006</v>
      </c>
      <c r="E24" s="50" t="s">
        <v>893</v>
      </c>
      <c r="F24" s="10" t="s">
        <v>937</v>
      </c>
      <c r="G24" s="10">
        <v>1</v>
      </c>
      <c r="H24" s="10" t="s">
        <v>859</v>
      </c>
      <c r="I24" s="10" t="s">
        <v>940</v>
      </c>
      <c r="J24" s="27">
        <f>IF('Notice Data (Enter Data Here)'!$D24="","",'Notice Data (Enter Data Here)'!$D24/37000000000)</f>
        <v>8.5000000000000016E-6</v>
      </c>
      <c r="K24" s="51" t="s">
        <v>941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47" t="s">
        <v>901</v>
      </c>
      <c r="B25" s="9" t="s">
        <v>698</v>
      </c>
      <c r="C25" s="48">
        <v>5.0000000000000001E-4</v>
      </c>
      <c r="D25" s="32">
        <f>IF('Notice Data (Enter Data Here)'!$C25="","",'Notice Data (Enter Data Here)'!$C25*VLOOKUP('Notice Data (Enter Data Here)'!$B25,Doedata,4)*37000000000)</f>
        <v>314500.00000000006</v>
      </c>
      <c r="E25" s="50" t="s">
        <v>938</v>
      </c>
      <c r="F25" s="10" t="s">
        <v>894</v>
      </c>
      <c r="G25" s="10">
        <v>1</v>
      </c>
      <c r="H25" s="10" t="s">
        <v>826</v>
      </c>
      <c r="I25" s="10" t="s">
        <v>940</v>
      </c>
      <c r="J25" s="27">
        <f>IF('Notice Data (Enter Data Here)'!$D25="","",'Notice Data (Enter Data Here)'!$D25/37000000000)</f>
        <v>8.5000000000000016E-6</v>
      </c>
      <c r="K25" s="51" t="s">
        <v>942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47" t="s">
        <v>902</v>
      </c>
      <c r="B26" s="9" t="s">
        <v>698</v>
      </c>
      <c r="C26" s="48">
        <v>5.0000000000000001E-4</v>
      </c>
      <c r="D26" s="32">
        <f>IF('Notice Data (Enter Data Here)'!$C26="","",'Notice Data (Enter Data Here)'!$C26*VLOOKUP('Notice Data (Enter Data Here)'!$B26,Doedata,4)*37000000000)</f>
        <v>314500.00000000006</v>
      </c>
      <c r="E26" s="50" t="s">
        <v>938</v>
      </c>
      <c r="F26" s="10" t="s">
        <v>894</v>
      </c>
      <c r="G26" s="10">
        <v>1</v>
      </c>
      <c r="H26" s="10" t="s">
        <v>826</v>
      </c>
      <c r="I26" s="10" t="s">
        <v>940</v>
      </c>
      <c r="J26" s="27">
        <f>IF('Notice Data (Enter Data Here)'!$D26="","",'Notice Data (Enter Data Here)'!$D26/37000000000)</f>
        <v>8.5000000000000016E-6</v>
      </c>
      <c r="K26" s="51" t="s">
        <v>943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47" t="s">
        <v>903</v>
      </c>
      <c r="B27" s="9" t="s">
        <v>698</v>
      </c>
      <c r="C27" s="48">
        <v>5.0000000000000001E-4</v>
      </c>
      <c r="D27" s="32">
        <f>IF('Notice Data (Enter Data Here)'!$C27="","",'Notice Data (Enter Data Here)'!$C27*VLOOKUP('Notice Data (Enter Data Here)'!$B27,Doedata,4)*37000000000)</f>
        <v>314500.00000000006</v>
      </c>
      <c r="E27" s="50" t="s">
        <v>938</v>
      </c>
      <c r="F27" s="10" t="s">
        <v>894</v>
      </c>
      <c r="G27" s="10">
        <v>1</v>
      </c>
      <c r="H27" s="10" t="s">
        <v>826</v>
      </c>
      <c r="I27" s="10" t="s">
        <v>940</v>
      </c>
      <c r="J27" s="27">
        <f>IF('Notice Data (Enter Data Here)'!$D27="","",'Notice Data (Enter Data Here)'!$D27/37000000000)</f>
        <v>8.5000000000000016E-6</v>
      </c>
      <c r="K27" s="51" t="s">
        <v>944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47" t="s">
        <v>904</v>
      </c>
      <c r="B28" s="9" t="s">
        <v>698</v>
      </c>
      <c r="C28" s="48">
        <v>5.0000000000000001E-4</v>
      </c>
      <c r="D28" s="32">
        <f>IF('Notice Data (Enter Data Here)'!$C28="","",'Notice Data (Enter Data Here)'!$C28*VLOOKUP('Notice Data (Enter Data Here)'!$B28,Doedata,4)*37000000000)</f>
        <v>314500.00000000006</v>
      </c>
      <c r="E28" s="50" t="s">
        <v>938</v>
      </c>
      <c r="F28" s="10" t="s">
        <v>894</v>
      </c>
      <c r="G28" s="10">
        <v>1</v>
      </c>
      <c r="H28" s="10" t="s">
        <v>826</v>
      </c>
      <c r="I28" s="10" t="s">
        <v>940</v>
      </c>
      <c r="J28" s="27">
        <f>IF('Notice Data (Enter Data Here)'!$D28="","",'Notice Data (Enter Data Here)'!$D28/37000000000)</f>
        <v>8.5000000000000016E-6</v>
      </c>
      <c r="K28" s="51" t="s">
        <v>945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47" t="s">
        <v>905</v>
      </c>
      <c r="B29" s="9" t="s">
        <v>698</v>
      </c>
      <c r="C29" s="48">
        <v>5.0000000000000001E-4</v>
      </c>
      <c r="D29" s="32">
        <f>IF('Notice Data (Enter Data Here)'!$C29="","",'Notice Data (Enter Data Here)'!$C29*VLOOKUP('Notice Data (Enter Data Here)'!$B29,Doedata,4)*37000000000)</f>
        <v>314500.00000000006</v>
      </c>
      <c r="E29" s="50" t="s">
        <v>938</v>
      </c>
      <c r="F29" s="10" t="s">
        <v>894</v>
      </c>
      <c r="G29" s="10">
        <v>1</v>
      </c>
      <c r="H29" s="10" t="s">
        <v>826</v>
      </c>
      <c r="I29" s="10" t="s">
        <v>940</v>
      </c>
      <c r="J29" s="27">
        <f>IF('Notice Data (Enter Data Here)'!$D29="","",'Notice Data (Enter Data Here)'!$D29/37000000000)</f>
        <v>8.5000000000000016E-6</v>
      </c>
      <c r="K29" s="51" t="s">
        <v>946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47" t="s">
        <v>906</v>
      </c>
      <c r="B30" s="9" t="s">
        <v>698</v>
      </c>
      <c r="C30" s="48">
        <v>5.0000000000000001E-4</v>
      </c>
      <c r="D30" s="32">
        <f>IF('Notice Data (Enter Data Here)'!$C30="","",'Notice Data (Enter Data Here)'!$C30*VLOOKUP('Notice Data (Enter Data Here)'!$B30,Doedata,4)*37000000000)</f>
        <v>314500.00000000006</v>
      </c>
      <c r="E30" s="50" t="s">
        <v>938</v>
      </c>
      <c r="F30" s="10" t="s">
        <v>894</v>
      </c>
      <c r="G30" s="10">
        <v>1</v>
      </c>
      <c r="H30" s="10" t="s">
        <v>826</v>
      </c>
      <c r="I30" s="10" t="s">
        <v>940</v>
      </c>
      <c r="J30" s="27">
        <f>IF('Notice Data (Enter Data Here)'!$D30="","",'Notice Data (Enter Data Here)'!$D30/37000000000)</f>
        <v>8.5000000000000016E-6</v>
      </c>
      <c r="K30" s="51" t="s">
        <v>947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47" t="s">
        <v>907</v>
      </c>
      <c r="B31" s="9" t="s">
        <v>698</v>
      </c>
      <c r="C31" s="48">
        <v>5.0000000000000001E-4</v>
      </c>
      <c r="D31" s="32">
        <f>IF('Notice Data (Enter Data Here)'!$C31="","",'Notice Data (Enter Data Here)'!$C31*VLOOKUP('Notice Data (Enter Data Here)'!$B31,Doedata,4)*37000000000)</f>
        <v>314500.00000000006</v>
      </c>
      <c r="E31" s="50" t="s">
        <v>938</v>
      </c>
      <c r="F31" s="10" t="s">
        <v>894</v>
      </c>
      <c r="G31" s="10">
        <v>1</v>
      </c>
      <c r="H31" s="10" t="s">
        <v>826</v>
      </c>
      <c r="I31" s="10" t="s">
        <v>940</v>
      </c>
      <c r="J31" s="27">
        <f>IF('Notice Data (Enter Data Here)'!$D31="","",'Notice Data (Enter Data Here)'!$D31/37000000000)</f>
        <v>8.5000000000000016E-6</v>
      </c>
      <c r="K31" s="51" t="s">
        <v>948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47" t="s">
        <v>908</v>
      </c>
      <c r="B32" s="9" t="s">
        <v>698</v>
      </c>
      <c r="C32" s="48">
        <v>5.0000000000000001E-4</v>
      </c>
      <c r="D32" s="32">
        <f>IF('Notice Data (Enter Data Here)'!$C32="","",'Notice Data (Enter Data Here)'!$C32*VLOOKUP('Notice Data (Enter Data Here)'!$B32,Doedata,4)*37000000000)</f>
        <v>314500.00000000006</v>
      </c>
      <c r="E32" s="50" t="s">
        <v>938</v>
      </c>
      <c r="F32" s="10" t="s">
        <v>894</v>
      </c>
      <c r="G32" s="10">
        <v>1</v>
      </c>
      <c r="H32" s="10" t="s">
        <v>826</v>
      </c>
      <c r="I32" s="10" t="s">
        <v>940</v>
      </c>
      <c r="J32" s="27">
        <f>IF('Notice Data (Enter Data Here)'!$D32="","",'Notice Data (Enter Data Here)'!$D32/37000000000)</f>
        <v>8.5000000000000016E-6</v>
      </c>
      <c r="K32" s="51" t="s">
        <v>949</v>
      </c>
      <c r="AD32" s="31" t="s">
        <v>64</v>
      </c>
      <c r="AE32" s="18"/>
      <c r="AF32" s="18"/>
      <c r="AG32" s="18" t="s">
        <v>857</v>
      </c>
      <c r="AH32" s="18"/>
    </row>
    <row r="33" spans="1:34">
      <c r="A33" s="47" t="s">
        <v>909</v>
      </c>
      <c r="B33" s="9" t="s">
        <v>698</v>
      </c>
      <c r="C33" s="48">
        <v>5.0000000000000001E-4</v>
      </c>
      <c r="D33" s="32">
        <f>IF('Notice Data (Enter Data Here)'!$C33="","",'Notice Data (Enter Data Here)'!$C33*VLOOKUP('Notice Data (Enter Data Here)'!$B33,Doedata,4)*37000000000)</f>
        <v>314500.00000000006</v>
      </c>
      <c r="E33" s="50" t="s">
        <v>938</v>
      </c>
      <c r="F33" s="10" t="s">
        <v>894</v>
      </c>
      <c r="G33" s="10">
        <v>1</v>
      </c>
      <c r="H33" s="10" t="s">
        <v>826</v>
      </c>
      <c r="I33" s="10" t="s">
        <v>940</v>
      </c>
      <c r="J33" s="27">
        <f>IF('Notice Data (Enter Data Here)'!$D33="","",'Notice Data (Enter Data Here)'!$D33/37000000000)</f>
        <v>8.5000000000000016E-6</v>
      </c>
      <c r="K33" s="51" t="s">
        <v>950</v>
      </c>
      <c r="AD33" s="31" t="s">
        <v>65</v>
      </c>
      <c r="AE33" s="18"/>
      <c r="AF33" s="18"/>
      <c r="AG33" s="18" t="s">
        <v>858</v>
      </c>
      <c r="AH33" s="18"/>
    </row>
    <row r="34" spans="1:34">
      <c r="A34" s="47" t="s">
        <v>910</v>
      </c>
      <c r="B34" s="9" t="s">
        <v>698</v>
      </c>
      <c r="C34" s="48">
        <v>5.0000000000000001E-4</v>
      </c>
      <c r="D34" s="32">
        <f>IF('Notice Data (Enter Data Here)'!$C34="","",'Notice Data (Enter Data Here)'!$C34*VLOOKUP('Notice Data (Enter Data Here)'!$B34,Doedata,4)*37000000000)</f>
        <v>314500.00000000006</v>
      </c>
      <c r="E34" s="50" t="s">
        <v>938</v>
      </c>
      <c r="F34" s="10" t="s">
        <v>894</v>
      </c>
      <c r="G34" s="10">
        <v>1</v>
      </c>
      <c r="H34" s="10" t="s">
        <v>826</v>
      </c>
      <c r="I34" s="10" t="s">
        <v>940</v>
      </c>
      <c r="J34" s="27">
        <f>IF('Notice Data (Enter Data Here)'!$D34="","",'Notice Data (Enter Data Here)'!$D34/37000000000)</f>
        <v>8.5000000000000016E-6</v>
      </c>
      <c r="K34" s="51" t="s">
        <v>951</v>
      </c>
      <c r="AD34" s="31" t="s">
        <v>66</v>
      </c>
      <c r="AE34" s="18"/>
      <c r="AF34" s="18"/>
      <c r="AG34" s="18" t="s">
        <v>859</v>
      </c>
      <c r="AH34" s="18"/>
    </row>
    <row r="35" spans="1:34">
      <c r="A35" s="10" t="s">
        <v>911</v>
      </c>
      <c r="B35" s="9" t="s">
        <v>698</v>
      </c>
      <c r="C35" s="10">
        <v>5.0000000000000001E-4</v>
      </c>
      <c r="D35" s="32">
        <f>IF('Notice Data (Enter Data Here)'!$C35="","",'Notice Data (Enter Data Here)'!$C35*VLOOKUP('Notice Data (Enter Data Here)'!$B35,Doedata,4)*37000000000)</f>
        <v>314500.00000000006</v>
      </c>
      <c r="E35" s="50" t="s">
        <v>938</v>
      </c>
      <c r="F35" s="10" t="s">
        <v>894</v>
      </c>
      <c r="G35" s="10">
        <v>1</v>
      </c>
      <c r="H35" s="10" t="s">
        <v>826</v>
      </c>
      <c r="I35" s="10" t="s">
        <v>940</v>
      </c>
      <c r="J35" s="27">
        <f>IF('Notice Data (Enter Data Here)'!$D35="","",'Notice Data (Enter Data Here)'!$D35/37000000000)</f>
        <v>8.5000000000000016E-6</v>
      </c>
      <c r="K35" s="51" t="s">
        <v>952</v>
      </c>
      <c r="AD35" s="31" t="s">
        <v>67</v>
      </c>
      <c r="AE35" s="18"/>
      <c r="AF35" s="18"/>
      <c r="AG35" s="18" t="s">
        <v>860</v>
      </c>
      <c r="AH35" s="18"/>
    </row>
    <row r="36" spans="1:34">
      <c r="A36" s="10" t="s">
        <v>912</v>
      </c>
      <c r="B36" s="9" t="s">
        <v>698</v>
      </c>
      <c r="C36" s="10">
        <v>5.0000000000000001E-4</v>
      </c>
      <c r="D36" s="32">
        <f>IF('Notice Data (Enter Data Here)'!$C36="","",'Notice Data (Enter Data Here)'!$C36*VLOOKUP('Notice Data (Enter Data Here)'!$B36,Doedata,4)*37000000000)</f>
        <v>314500.00000000006</v>
      </c>
      <c r="E36" s="50" t="s">
        <v>938</v>
      </c>
      <c r="F36" s="10" t="s">
        <v>894</v>
      </c>
      <c r="G36" s="10">
        <v>1</v>
      </c>
      <c r="H36" s="10" t="s">
        <v>826</v>
      </c>
      <c r="I36" s="10" t="s">
        <v>940</v>
      </c>
      <c r="J36" s="27">
        <f>IF('Notice Data (Enter Data Here)'!$D36="","",'Notice Data (Enter Data Here)'!$D36/37000000000)</f>
        <v>8.5000000000000016E-6</v>
      </c>
      <c r="K36" s="51" t="s">
        <v>953</v>
      </c>
      <c r="AD36" s="31" t="s">
        <v>68</v>
      </c>
      <c r="AE36" s="18"/>
      <c r="AF36" s="18"/>
      <c r="AG36" s="18" t="s">
        <v>861</v>
      </c>
      <c r="AH36" s="18"/>
    </row>
    <row r="37" spans="1:34">
      <c r="A37" s="10" t="s">
        <v>913</v>
      </c>
      <c r="B37" s="9" t="s">
        <v>698</v>
      </c>
      <c r="C37" s="10">
        <v>5.0000000000000001E-4</v>
      </c>
      <c r="D37" s="32">
        <f>IF('Notice Data (Enter Data Here)'!$C37="","",'Notice Data (Enter Data Here)'!$C37*VLOOKUP('Notice Data (Enter Data Here)'!$B37,Doedata,4)*37000000000)</f>
        <v>314500.00000000006</v>
      </c>
      <c r="E37" s="50" t="s">
        <v>938</v>
      </c>
      <c r="F37" s="10" t="s">
        <v>894</v>
      </c>
      <c r="G37" s="10">
        <v>1</v>
      </c>
      <c r="H37" s="10" t="s">
        <v>826</v>
      </c>
      <c r="I37" s="10" t="s">
        <v>940</v>
      </c>
      <c r="J37" s="27">
        <f>IF('Notice Data (Enter Data Here)'!$D37="","",'Notice Data (Enter Data Here)'!$D37/37000000000)</f>
        <v>8.5000000000000016E-6</v>
      </c>
      <c r="K37" s="51" t="s">
        <v>954</v>
      </c>
      <c r="AD37" s="31" t="s">
        <v>69</v>
      </c>
      <c r="AE37" s="18"/>
      <c r="AF37" s="18"/>
      <c r="AG37" s="18" t="s">
        <v>862</v>
      </c>
      <c r="AH37" s="18"/>
    </row>
    <row r="38" spans="1:34">
      <c r="A38" s="10" t="s">
        <v>914</v>
      </c>
      <c r="B38" s="9" t="s">
        <v>698</v>
      </c>
      <c r="C38" s="10">
        <v>5.0000000000000001E-4</v>
      </c>
      <c r="D38" s="32">
        <f>IF('Notice Data (Enter Data Here)'!$C38="","",'Notice Data (Enter Data Here)'!$C38*VLOOKUP('Notice Data (Enter Data Here)'!$B38,Doedata,4)*37000000000)</f>
        <v>314500.00000000006</v>
      </c>
      <c r="E38" s="50" t="s">
        <v>938</v>
      </c>
      <c r="F38" s="10" t="s">
        <v>894</v>
      </c>
      <c r="G38" s="10">
        <v>1</v>
      </c>
      <c r="H38" s="10" t="s">
        <v>826</v>
      </c>
      <c r="I38" s="10" t="s">
        <v>940</v>
      </c>
      <c r="J38" s="27">
        <f>IF('Notice Data (Enter Data Here)'!$D38="","",'Notice Data (Enter Data Here)'!$D38/37000000000)</f>
        <v>8.5000000000000016E-6</v>
      </c>
      <c r="K38" s="51" t="s">
        <v>955</v>
      </c>
      <c r="AD38" s="31" t="s">
        <v>70</v>
      </c>
      <c r="AE38" s="18"/>
      <c r="AF38" s="18"/>
      <c r="AG38" s="18" t="s">
        <v>863</v>
      </c>
      <c r="AH38" s="18"/>
    </row>
    <row r="39" spans="1:34">
      <c r="A39" s="10" t="s">
        <v>915</v>
      </c>
      <c r="B39" s="9" t="s">
        <v>698</v>
      </c>
      <c r="C39" s="10">
        <v>5.0000000000000001E-4</v>
      </c>
      <c r="D39" s="32">
        <f>IF('Notice Data (Enter Data Here)'!$C39="","",'Notice Data (Enter Data Here)'!$C39*VLOOKUP('Notice Data (Enter Data Here)'!$B39,Doedata,4)*37000000000)</f>
        <v>314500.00000000006</v>
      </c>
      <c r="E39" s="50" t="s">
        <v>938</v>
      </c>
      <c r="F39" s="10" t="s">
        <v>894</v>
      </c>
      <c r="G39" s="10">
        <v>1</v>
      </c>
      <c r="H39" s="10" t="s">
        <v>826</v>
      </c>
      <c r="I39" s="10" t="s">
        <v>940</v>
      </c>
      <c r="J39" s="27">
        <f>IF('Notice Data (Enter Data Here)'!$D39="","",'Notice Data (Enter Data Here)'!$D39/37000000000)</f>
        <v>8.5000000000000016E-6</v>
      </c>
      <c r="K39" s="51" t="s">
        <v>956</v>
      </c>
      <c r="AD39" s="31" t="s">
        <v>71</v>
      </c>
      <c r="AE39" s="18"/>
      <c r="AF39" s="18"/>
      <c r="AG39" s="18" t="s">
        <v>879</v>
      </c>
      <c r="AH39" s="18"/>
    </row>
    <row r="40" spans="1:34">
      <c r="A40" s="10" t="s">
        <v>916</v>
      </c>
      <c r="B40" s="9" t="s">
        <v>698</v>
      </c>
      <c r="C40" s="10">
        <v>5.0000000000000001E-4</v>
      </c>
      <c r="D40" s="32">
        <f>IF('Notice Data (Enter Data Here)'!$C40="","",'Notice Data (Enter Data Here)'!$C40*VLOOKUP('Notice Data (Enter Data Here)'!$B40,Doedata,4)*37000000000)</f>
        <v>314500.00000000006</v>
      </c>
      <c r="E40" s="50" t="s">
        <v>938</v>
      </c>
      <c r="F40" s="10" t="s">
        <v>894</v>
      </c>
      <c r="G40" s="10">
        <v>1</v>
      </c>
      <c r="H40" s="10" t="s">
        <v>826</v>
      </c>
      <c r="I40" s="10" t="s">
        <v>940</v>
      </c>
      <c r="J40" s="27">
        <f>IF('Notice Data (Enter Data Here)'!$D40="","",'Notice Data (Enter Data Here)'!$D40/37000000000)</f>
        <v>8.5000000000000016E-6</v>
      </c>
      <c r="K40" s="51" t="s">
        <v>957</v>
      </c>
      <c r="AD40" s="31" t="s">
        <v>72</v>
      </c>
      <c r="AE40" s="18"/>
      <c r="AF40" s="18"/>
      <c r="AG40" s="18" t="s">
        <v>829</v>
      </c>
      <c r="AH40" s="18"/>
    </row>
    <row r="41" spans="1:34">
      <c r="A41" s="10" t="s">
        <v>917</v>
      </c>
      <c r="B41" s="9" t="s">
        <v>698</v>
      </c>
      <c r="C41" s="10">
        <v>5.0000000000000001E-4</v>
      </c>
      <c r="D41" s="32">
        <f>IF('Notice Data (Enter Data Here)'!$C41="","",'Notice Data (Enter Data Here)'!$C41*VLOOKUP('Notice Data (Enter Data Here)'!$B41,Doedata,4)*37000000000)</f>
        <v>314500.00000000006</v>
      </c>
      <c r="E41" s="50" t="s">
        <v>938</v>
      </c>
      <c r="F41" s="10" t="s">
        <v>894</v>
      </c>
      <c r="G41" s="10">
        <v>1</v>
      </c>
      <c r="H41" s="10" t="s">
        <v>826</v>
      </c>
      <c r="I41" s="10" t="s">
        <v>940</v>
      </c>
      <c r="J41" s="27">
        <f>IF('Notice Data (Enter Data Here)'!$D41="","",'Notice Data (Enter Data Here)'!$D41/37000000000)</f>
        <v>8.5000000000000016E-6</v>
      </c>
      <c r="K41" s="51" t="s">
        <v>958</v>
      </c>
      <c r="AD41" s="31" t="s">
        <v>51</v>
      </c>
      <c r="AE41" s="18"/>
      <c r="AF41" s="18"/>
      <c r="AG41" s="18" t="s">
        <v>830</v>
      </c>
      <c r="AH41" s="18"/>
    </row>
    <row r="42" spans="1:34">
      <c r="A42" s="10" t="s">
        <v>918</v>
      </c>
      <c r="B42" s="9" t="s">
        <v>698</v>
      </c>
      <c r="C42" s="10">
        <v>5.0000000000000001E-4</v>
      </c>
      <c r="D42" s="32">
        <f>IF('Notice Data (Enter Data Here)'!$C42="","",'Notice Data (Enter Data Here)'!$C42*VLOOKUP('Notice Data (Enter Data Here)'!$B42,Doedata,4)*37000000000)</f>
        <v>314500.00000000006</v>
      </c>
      <c r="E42" s="50" t="s">
        <v>938</v>
      </c>
      <c r="F42" s="10" t="s">
        <v>894</v>
      </c>
      <c r="G42" s="10">
        <v>1</v>
      </c>
      <c r="H42" s="10" t="s">
        <v>826</v>
      </c>
      <c r="I42" s="10" t="s">
        <v>940</v>
      </c>
      <c r="J42" s="27">
        <f>IF('Notice Data (Enter Data Here)'!$D42="","",'Notice Data (Enter Data Here)'!$D42/37000000000)</f>
        <v>8.5000000000000016E-6</v>
      </c>
      <c r="K42" s="51" t="s">
        <v>959</v>
      </c>
      <c r="AD42" s="31" t="s">
        <v>73</v>
      </c>
      <c r="AE42" s="18"/>
      <c r="AF42" s="18"/>
      <c r="AG42" s="18" t="s">
        <v>831</v>
      </c>
      <c r="AH42" s="18"/>
    </row>
    <row r="43" spans="1:34">
      <c r="A43" s="10" t="s">
        <v>919</v>
      </c>
      <c r="B43" s="9" t="s">
        <v>698</v>
      </c>
      <c r="C43" s="10">
        <v>5.0000000000000001E-4</v>
      </c>
      <c r="D43" s="32">
        <f>IF('Notice Data (Enter Data Here)'!$C43="","",'Notice Data (Enter Data Here)'!$C43*VLOOKUP('Notice Data (Enter Data Here)'!$B43,Doedata,4)*37000000000)</f>
        <v>314500.00000000006</v>
      </c>
      <c r="E43" s="50" t="s">
        <v>938</v>
      </c>
      <c r="F43" s="10" t="s">
        <v>894</v>
      </c>
      <c r="G43" s="10">
        <v>1</v>
      </c>
      <c r="H43" s="10" t="s">
        <v>826</v>
      </c>
      <c r="I43" s="10" t="s">
        <v>940</v>
      </c>
      <c r="J43" s="27">
        <f>IF('Notice Data (Enter Data Here)'!$D43="","",'Notice Data (Enter Data Here)'!$D43/37000000000)</f>
        <v>8.5000000000000016E-6</v>
      </c>
      <c r="K43" s="51" t="s">
        <v>960</v>
      </c>
      <c r="AD43" s="31" t="s">
        <v>74</v>
      </c>
      <c r="AE43" s="18"/>
      <c r="AF43" s="18"/>
      <c r="AG43" s="18" t="s">
        <v>880</v>
      </c>
      <c r="AH43" s="18"/>
    </row>
    <row r="44" spans="1:34">
      <c r="A44" s="10" t="s">
        <v>920</v>
      </c>
      <c r="B44" s="9" t="s">
        <v>698</v>
      </c>
      <c r="C44" s="10">
        <v>5.0000000000000001E-4</v>
      </c>
      <c r="D44" s="32">
        <f>IF('Notice Data (Enter Data Here)'!$C44="","",'Notice Data (Enter Data Here)'!$C44*VLOOKUP('Notice Data (Enter Data Here)'!$B44,Doedata,4)*37000000000)</f>
        <v>314500.00000000006</v>
      </c>
      <c r="E44" s="50" t="s">
        <v>938</v>
      </c>
      <c r="F44" s="10" t="s">
        <v>894</v>
      </c>
      <c r="G44" s="10">
        <v>1</v>
      </c>
      <c r="H44" s="10" t="s">
        <v>826</v>
      </c>
      <c r="I44" s="10" t="s">
        <v>940</v>
      </c>
      <c r="J44" s="27">
        <f>IF('Notice Data (Enter Data Here)'!$D44="","",'Notice Data (Enter Data Here)'!$D44/37000000000)</f>
        <v>8.5000000000000016E-6</v>
      </c>
      <c r="K44" s="51" t="s">
        <v>961</v>
      </c>
      <c r="AD44" s="31" t="s">
        <v>75</v>
      </c>
      <c r="AE44" s="18"/>
      <c r="AF44" s="18"/>
      <c r="AG44" s="18" t="s">
        <v>832</v>
      </c>
      <c r="AH44" s="18"/>
    </row>
    <row r="45" spans="1:34">
      <c r="A45" s="10" t="s">
        <v>921</v>
      </c>
      <c r="B45" s="9" t="s">
        <v>698</v>
      </c>
      <c r="C45" s="10">
        <v>6.0000000000000001E-3</v>
      </c>
      <c r="D45" s="32">
        <f>IF('Notice Data (Enter Data Here)'!$C45="","",'Notice Data (Enter Data Here)'!$C45*VLOOKUP('Notice Data (Enter Data Here)'!$B45,Doedata,4)*37000000000)</f>
        <v>3774000.0000000005</v>
      </c>
      <c r="E45" s="50" t="s">
        <v>939</v>
      </c>
      <c r="F45" s="10" t="s">
        <v>894</v>
      </c>
      <c r="G45" s="10">
        <v>1</v>
      </c>
      <c r="H45" s="10" t="s">
        <v>858</v>
      </c>
      <c r="I45" s="10" t="s">
        <v>940</v>
      </c>
      <c r="J45" s="27">
        <f>IF('Notice Data (Enter Data Here)'!$D45="","",'Notice Data (Enter Data Here)'!$D45/37000000000)</f>
        <v>1.0200000000000001E-4</v>
      </c>
      <c r="K45" s="10" t="s">
        <v>962</v>
      </c>
      <c r="AD45" s="31" t="s">
        <v>76</v>
      </c>
      <c r="AE45" s="18"/>
      <c r="AF45" s="18"/>
      <c r="AG45" s="18" t="s">
        <v>833</v>
      </c>
      <c r="AH45" s="18"/>
    </row>
    <row r="46" spans="1:34">
      <c r="A46" s="10" t="s">
        <v>922</v>
      </c>
      <c r="B46" s="9" t="s">
        <v>698</v>
      </c>
      <c r="C46" s="10">
        <v>6.0000000000000001E-3</v>
      </c>
      <c r="D46" s="32">
        <f>IF('Notice Data (Enter Data Here)'!$C46="","",'Notice Data (Enter Data Here)'!$C46*VLOOKUP('Notice Data (Enter Data Here)'!$B46,Doedata,4)*37000000000)</f>
        <v>3774000.0000000005</v>
      </c>
      <c r="E46" s="50" t="s">
        <v>939</v>
      </c>
      <c r="F46" s="10" t="s">
        <v>894</v>
      </c>
      <c r="G46" s="10">
        <v>1</v>
      </c>
      <c r="H46" s="10" t="s">
        <v>858</v>
      </c>
      <c r="I46" s="10" t="s">
        <v>940</v>
      </c>
      <c r="J46" s="27">
        <f>IF('Notice Data (Enter Data Here)'!$D46="","",'Notice Data (Enter Data Here)'!$D46/37000000000)</f>
        <v>1.0200000000000001E-4</v>
      </c>
      <c r="K46" s="10" t="s">
        <v>963</v>
      </c>
      <c r="AD46" s="31" t="s">
        <v>77</v>
      </c>
      <c r="AE46" s="18"/>
      <c r="AF46" s="18"/>
      <c r="AG46" s="18" t="s">
        <v>834</v>
      </c>
      <c r="AH46" s="18"/>
    </row>
    <row r="47" spans="1:34">
      <c r="A47" s="10" t="s">
        <v>923</v>
      </c>
      <c r="B47" s="9" t="s">
        <v>698</v>
      </c>
      <c r="C47" s="10">
        <v>6.0000000000000001E-3</v>
      </c>
      <c r="D47" s="32">
        <f>IF('Notice Data (Enter Data Here)'!$C47="","",'Notice Data (Enter Data Here)'!$C47*VLOOKUP('Notice Data (Enter Data Here)'!$B47,Doedata,4)*37000000000)</f>
        <v>3774000.0000000005</v>
      </c>
      <c r="E47" s="50" t="s">
        <v>939</v>
      </c>
      <c r="F47" s="10" t="s">
        <v>894</v>
      </c>
      <c r="G47" s="10">
        <v>1</v>
      </c>
      <c r="H47" s="10" t="s">
        <v>858</v>
      </c>
      <c r="I47" s="10" t="s">
        <v>940</v>
      </c>
      <c r="J47" s="27">
        <f>IF('Notice Data (Enter Data Here)'!$D47="","",'Notice Data (Enter Data Here)'!$D47/37000000000)</f>
        <v>1.0200000000000001E-4</v>
      </c>
      <c r="K47" s="10" t="s">
        <v>964</v>
      </c>
      <c r="AD47" s="31" t="s">
        <v>78</v>
      </c>
      <c r="AE47" s="18"/>
      <c r="AF47" s="18"/>
      <c r="AG47" s="18" t="s">
        <v>835</v>
      </c>
      <c r="AH47" s="18"/>
    </row>
    <row r="48" spans="1:34">
      <c r="A48" s="10" t="s">
        <v>924</v>
      </c>
      <c r="B48" s="9" t="s">
        <v>698</v>
      </c>
      <c r="C48" s="10">
        <v>1.4999999999999999E-4</v>
      </c>
      <c r="D48" s="32">
        <f>IF('Notice Data (Enter Data Here)'!$C48="","",'Notice Data (Enter Data Here)'!$C48*VLOOKUP('Notice Data (Enter Data Here)'!$B48,Doedata,4)*37000000000)</f>
        <v>94350</v>
      </c>
      <c r="E48" s="50" t="s">
        <v>938</v>
      </c>
      <c r="F48" s="10" t="s">
        <v>894</v>
      </c>
      <c r="G48" s="10">
        <v>1</v>
      </c>
      <c r="H48" s="10" t="s">
        <v>826</v>
      </c>
      <c r="I48" s="10" t="s">
        <v>940</v>
      </c>
      <c r="J48" s="27">
        <f>IF('Notice Data (Enter Data Here)'!$D48="","",'Notice Data (Enter Data Here)'!$D48/37000000000)</f>
        <v>2.5500000000000001E-6</v>
      </c>
      <c r="K48" s="10" t="s">
        <v>965</v>
      </c>
      <c r="AD48" s="31" t="s">
        <v>79</v>
      </c>
      <c r="AE48" s="18"/>
      <c r="AF48" s="18"/>
      <c r="AG48" s="18" t="s">
        <v>864</v>
      </c>
      <c r="AH48" s="18"/>
    </row>
    <row r="49" spans="1:34">
      <c r="A49" s="10" t="s">
        <v>925</v>
      </c>
      <c r="B49" s="9" t="s">
        <v>698</v>
      </c>
      <c r="C49" s="10">
        <v>1.4999999999999999E-4</v>
      </c>
      <c r="D49" s="32">
        <f>IF('Notice Data (Enter Data Here)'!$C49="","",'Notice Data (Enter Data Here)'!$C49*VLOOKUP('Notice Data (Enter Data Here)'!$B49,Doedata,4)*37000000000)</f>
        <v>94350</v>
      </c>
      <c r="E49" s="50" t="s">
        <v>938</v>
      </c>
      <c r="F49" s="10" t="s">
        <v>894</v>
      </c>
      <c r="G49" s="10">
        <v>1</v>
      </c>
      <c r="H49" s="10" t="s">
        <v>826</v>
      </c>
      <c r="I49" s="10" t="s">
        <v>940</v>
      </c>
      <c r="J49" s="27">
        <f>IF('Notice Data (Enter Data Here)'!$D49="","",'Notice Data (Enter Data Here)'!$D49/37000000000)</f>
        <v>2.5500000000000001E-6</v>
      </c>
      <c r="K49" s="10" t="s">
        <v>966</v>
      </c>
      <c r="AD49" s="31" t="s">
        <v>80</v>
      </c>
      <c r="AE49" s="18"/>
      <c r="AF49" s="18"/>
      <c r="AG49" s="18" t="s">
        <v>865</v>
      </c>
      <c r="AH49" s="18"/>
    </row>
    <row r="50" spans="1:34">
      <c r="A50" s="10" t="s">
        <v>926</v>
      </c>
      <c r="B50" s="9" t="s">
        <v>698</v>
      </c>
      <c r="C50" s="10">
        <v>3.0000000000000001E-3</v>
      </c>
      <c r="D50" s="32">
        <f>IF('Notice Data (Enter Data Here)'!$C50="","",'Notice Data (Enter Data Here)'!$C50*VLOOKUP('Notice Data (Enter Data Here)'!$B50,Doedata,4)*37000000000)</f>
        <v>1887000.0000000002</v>
      </c>
      <c r="E50" s="50" t="s">
        <v>939</v>
      </c>
      <c r="F50" s="10" t="s">
        <v>894</v>
      </c>
      <c r="G50" s="10">
        <v>1</v>
      </c>
      <c r="H50" s="10" t="s">
        <v>858</v>
      </c>
      <c r="I50" s="10" t="s">
        <v>940</v>
      </c>
      <c r="J50" s="27">
        <f>IF('Notice Data (Enter Data Here)'!$D50="","",'Notice Data (Enter Data Here)'!$D50/37000000000)</f>
        <v>5.1000000000000006E-5</v>
      </c>
      <c r="K50" s="10" t="s">
        <v>967</v>
      </c>
      <c r="AD50" s="31" t="s">
        <v>81</v>
      </c>
      <c r="AE50" s="18"/>
      <c r="AF50" s="18"/>
      <c r="AG50" s="18" t="s">
        <v>866</v>
      </c>
      <c r="AH50" s="18"/>
    </row>
    <row r="51" spans="1:34">
      <c r="A51" s="10" t="s">
        <v>927</v>
      </c>
      <c r="B51" s="9" t="s">
        <v>698</v>
      </c>
      <c r="C51" s="10">
        <v>3.0000000000000001E-3</v>
      </c>
      <c r="D51" s="32">
        <f>IF('Notice Data (Enter Data Here)'!$C51="","",'Notice Data (Enter Data Here)'!$C51*VLOOKUP('Notice Data (Enter Data Here)'!$B51,Doedata,4)*37000000000)</f>
        <v>1887000.0000000002</v>
      </c>
      <c r="E51" s="50" t="s">
        <v>939</v>
      </c>
      <c r="F51" s="10" t="s">
        <v>894</v>
      </c>
      <c r="G51" s="10">
        <v>1</v>
      </c>
      <c r="H51" s="10" t="s">
        <v>858</v>
      </c>
      <c r="I51" s="10" t="s">
        <v>940</v>
      </c>
      <c r="J51" s="27">
        <f>IF('Notice Data (Enter Data Here)'!$D51="","",'Notice Data (Enter Data Here)'!$D51/37000000000)</f>
        <v>5.1000000000000006E-5</v>
      </c>
      <c r="K51" s="10" t="s">
        <v>968</v>
      </c>
      <c r="AD51" s="31" t="s">
        <v>82</v>
      </c>
      <c r="AE51" s="18"/>
      <c r="AF51" s="18"/>
      <c r="AG51" s="18" t="s">
        <v>836</v>
      </c>
      <c r="AH51" s="18"/>
    </row>
    <row r="52" spans="1:34">
      <c r="A52" s="10" t="s">
        <v>928</v>
      </c>
      <c r="B52" s="9" t="s">
        <v>698</v>
      </c>
      <c r="C52" s="10">
        <v>3.0000000000000001E-3</v>
      </c>
      <c r="D52" s="32">
        <f>IF('Notice Data (Enter Data Here)'!$C52="","",'Notice Data (Enter Data Here)'!$C52*VLOOKUP('Notice Data (Enter Data Here)'!$B52,Doedata,4)*37000000000)</f>
        <v>1887000.0000000002</v>
      </c>
      <c r="E52" s="50" t="s">
        <v>939</v>
      </c>
      <c r="F52" s="10" t="s">
        <v>894</v>
      </c>
      <c r="G52" s="10">
        <v>1</v>
      </c>
      <c r="H52" s="10" t="s">
        <v>858</v>
      </c>
      <c r="I52" s="10" t="s">
        <v>940</v>
      </c>
      <c r="J52" s="27">
        <f>IF('Notice Data (Enter Data Here)'!$D52="","",'Notice Data (Enter Data Here)'!$D52/37000000000)</f>
        <v>5.1000000000000006E-5</v>
      </c>
      <c r="K52" s="10" t="s">
        <v>969</v>
      </c>
      <c r="AD52" s="31" t="s">
        <v>83</v>
      </c>
      <c r="AE52" s="18"/>
      <c r="AF52" s="18"/>
      <c r="AG52" s="18" t="s">
        <v>867</v>
      </c>
      <c r="AH52" s="18"/>
    </row>
    <row r="53" spans="1:34">
      <c r="A53" s="10" t="s">
        <v>929</v>
      </c>
      <c r="B53" s="9" t="s">
        <v>698</v>
      </c>
      <c r="C53" s="10">
        <v>3.0000000000000001E-3</v>
      </c>
      <c r="D53" s="32">
        <f>IF('Notice Data (Enter Data Here)'!$C53="","",'Notice Data (Enter Data Here)'!$C53*VLOOKUP('Notice Data (Enter Data Here)'!$B53,Doedata,4)*37000000000)</f>
        <v>1887000.0000000002</v>
      </c>
      <c r="E53" s="50" t="s">
        <v>939</v>
      </c>
      <c r="F53" s="10" t="s">
        <v>894</v>
      </c>
      <c r="G53" s="10">
        <v>1</v>
      </c>
      <c r="H53" s="10" t="s">
        <v>858</v>
      </c>
      <c r="I53" s="10" t="s">
        <v>940</v>
      </c>
      <c r="J53" s="27">
        <f>IF('Notice Data (Enter Data Here)'!$D53="","",'Notice Data (Enter Data Here)'!$D53/37000000000)</f>
        <v>5.1000000000000006E-5</v>
      </c>
      <c r="K53" s="10" t="s">
        <v>970</v>
      </c>
      <c r="AD53" s="31" t="s">
        <v>84</v>
      </c>
      <c r="AE53" s="18"/>
      <c r="AF53" s="18"/>
      <c r="AG53" s="18" t="s">
        <v>868</v>
      </c>
      <c r="AH53" s="18"/>
    </row>
    <row r="54" spans="1:34" ht="15">
      <c r="A54" s="10" t="s">
        <v>930</v>
      </c>
      <c r="B54" s="9" t="s">
        <v>698</v>
      </c>
      <c r="C54" s="10">
        <v>1.5E-3</v>
      </c>
      <c r="D54" s="32">
        <f>IF('Notice Data (Enter Data Here)'!$C54="","",'Notice Data (Enter Data Here)'!$C54*VLOOKUP('Notice Data (Enter Data Here)'!$B54,Doedata,4)*37000000000)</f>
        <v>943500.00000000012</v>
      </c>
      <c r="E54" s="50" t="s">
        <v>939</v>
      </c>
      <c r="F54" s="10" t="s">
        <v>894</v>
      </c>
      <c r="G54" s="10">
        <v>1</v>
      </c>
      <c r="H54" s="10" t="s">
        <v>858</v>
      </c>
      <c r="I54" s="10" t="s">
        <v>940</v>
      </c>
      <c r="J54" s="27">
        <f>IF('Notice Data (Enter Data Here)'!$D54="","",'Notice Data (Enter Data Here)'!$D54/37000000000)</f>
        <v>2.5500000000000003E-5</v>
      </c>
      <c r="K54" s="49" t="s">
        <v>971</v>
      </c>
      <c r="AD54" s="31" t="s">
        <v>85</v>
      </c>
      <c r="AE54" s="18"/>
      <c r="AF54" s="18"/>
      <c r="AG54" s="18" t="s">
        <v>869</v>
      </c>
      <c r="AH54" s="18"/>
    </row>
    <row r="55" spans="1:34" ht="15">
      <c r="A55" s="10" t="s">
        <v>931</v>
      </c>
      <c r="B55" s="9" t="s">
        <v>698</v>
      </c>
      <c r="C55" s="49">
        <v>1.5E-3</v>
      </c>
      <c r="D55" s="32">
        <f>IF('Notice Data (Enter Data Here)'!$C55="","",'Notice Data (Enter Data Here)'!$C55*VLOOKUP('Notice Data (Enter Data Here)'!$B55,Doedata,4)*37000000000)</f>
        <v>943500.00000000012</v>
      </c>
      <c r="E55" s="50" t="s">
        <v>893</v>
      </c>
      <c r="F55" s="10" t="s">
        <v>894</v>
      </c>
      <c r="G55" s="10">
        <v>1</v>
      </c>
      <c r="H55" s="10" t="s">
        <v>826</v>
      </c>
      <c r="I55" s="10" t="s">
        <v>940</v>
      </c>
      <c r="J55" s="27">
        <f>IF('Notice Data (Enter Data Here)'!$D55="","",'Notice Data (Enter Data Here)'!$D55/37000000000)</f>
        <v>2.5500000000000003E-5</v>
      </c>
      <c r="K55" s="49" t="s">
        <v>972</v>
      </c>
      <c r="AD55" s="31" t="s">
        <v>86</v>
      </c>
      <c r="AE55" s="18"/>
      <c r="AF55" s="18"/>
      <c r="AG55" s="18" t="s">
        <v>852</v>
      </c>
      <c r="AH55" s="18"/>
    </row>
    <row r="56" spans="1:34">
      <c r="A56" s="10" t="s">
        <v>932</v>
      </c>
      <c r="B56" s="9" t="s">
        <v>698</v>
      </c>
      <c r="C56" s="10">
        <v>1.5E-3</v>
      </c>
      <c r="D56" s="32">
        <f>IF('Notice Data (Enter Data Here)'!$C56="","",'Notice Data (Enter Data Here)'!$C56*VLOOKUP('Notice Data (Enter Data Here)'!$B56,Doedata,4)*37000000000)</f>
        <v>943500.00000000012</v>
      </c>
      <c r="E56" s="50" t="s">
        <v>939</v>
      </c>
      <c r="F56" s="10" t="s">
        <v>894</v>
      </c>
      <c r="G56" s="10">
        <v>1</v>
      </c>
      <c r="H56" s="10" t="s">
        <v>858</v>
      </c>
      <c r="I56" s="10" t="s">
        <v>940</v>
      </c>
      <c r="J56" s="27">
        <f>IF('Notice Data (Enter Data Here)'!$D56="","",'Notice Data (Enter Data Here)'!$D56/37000000000)</f>
        <v>2.5500000000000003E-5</v>
      </c>
      <c r="K56" s="10" t="s">
        <v>973</v>
      </c>
      <c r="AD56" s="31" t="s">
        <v>87</v>
      </c>
      <c r="AE56" s="18"/>
      <c r="AF56" s="18"/>
      <c r="AG56" s="18" t="s">
        <v>870</v>
      </c>
      <c r="AH56" s="18"/>
    </row>
    <row r="57" spans="1:34" ht="15">
      <c r="A57" s="10" t="s">
        <v>933</v>
      </c>
      <c r="B57" s="9" t="s">
        <v>698</v>
      </c>
      <c r="C57" s="49">
        <v>1.5E-3</v>
      </c>
      <c r="D57" s="32">
        <f>IF('Notice Data (Enter Data Here)'!$C57="","",'Notice Data (Enter Data Here)'!$C57*VLOOKUP('Notice Data (Enter Data Here)'!$B57,Doedata,4)*37000000000)</f>
        <v>943500.00000000012</v>
      </c>
      <c r="E57" s="50" t="s">
        <v>939</v>
      </c>
      <c r="F57" s="10" t="s">
        <v>894</v>
      </c>
      <c r="G57" s="10">
        <v>1</v>
      </c>
      <c r="H57" s="10" t="s">
        <v>858</v>
      </c>
      <c r="I57" s="10" t="s">
        <v>940</v>
      </c>
      <c r="J57" s="27">
        <f>IF('Notice Data (Enter Data Here)'!$D57="","",'Notice Data (Enter Data Here)'!$D57/37000000000)</f>
        <v>2.5500000000000003E-5</v>
      </c>
      <c r="K57" s="10" t="s">
        <v>974</v>
      </c>
      <c r="AD57" s="31" t="s">
        <v>88</v>
      </c>
      <c r="AE57" s="18"/>
      <c r="AF57" s="18"/>
      <c r="AG57" s="18" t="s">
        <v>871</v>
      </c>
      <c r="AH57" s="18"/>
    </row>
    <row r="58" spans="1:34">
      <c r="A58" s="10" t="s">
        <v>934</v>
      </c>
      <c r="B58" s="9" t="s">
        <v>698</v>
      </c>
      <c r="C58" s="10">
        <v>1.5E-3</v>
      </c>
      <c r="D58" s="32">
        <f>IF('Notice Data (Enter Data Here)'!$C58="","",'Notice Data (Enter Data Here)'!$C58*VLOOKUP('Notice Data (Enter Data Here)'!$B58,Doedata,4)*37000000000)</f>
        <v>943500.00000000012</v>
      </c>
      <c r="E58" s="50" t="s">
        <v>939</v>
      </c>
      <c r="F58" s="10" t="s">
        <v>894</v>
      </c>
      <c r="G58" s="10">
        <v>1</v>
      </c>
      <c r="H58" s="10" t="s">
        <v>858</v>
      </c>
      <c r="I58" s="10" t="s">
        <v>940</v>
      </c>
      <c r="J58" s="27">
        <f>IF('Notice Data (Enter Data Here)'!$D58="","",'Notice Data (Enter Data Here)'!$D58/37000000000)</f>
        <v>2.5500000000000003E-5</v>
      </c>
      <c r="K58" s="10" t="s">
        <v>975</v>
      </c>
      <c r="AD58" s="31" t="s">
        <v>89</v>
      </c>
      <c r="AE58" s="18"/>
      <c r="AF58" s="18"/>
      <c r="AG58" s="18" t="s">
        <v>872</v>
      </c>
      <c r="AH58" s="18"/>
    </row>
    <row r="59" spans="1:34" ht="15">
      <c r="A59" s="10" t="s">
        <v>935</v>
      </c>
      <c r="B59" s="9" t="s">
        <v>698</v>
      </c>
      <c r="C59" s="49">
        <v>1.5E-3</v>
      </c>
      <c r="D59" s="32">
        <f>IF('Notice Data (Enter Data Here)'!$C59="","",'Notice Data (Enter Data Here)'!$C59*VLOOKUP('Notice Data (Enter Data Here)'!$B59,Doedata,4)*37000000000)</f>
        <v>943500.00000000012</v>
      </c>
      <c r="E59" s="50" t="s">
        <v>939</v>
      </c>
      <c r="F59" s="10" t="s">
        <v>894</v>
      </c>
      <c r="G59" s="10">
        <v>1</v>
      </c>
      <c r="H59" s="10" t="s">
        <v>858</v>
      </c>
      <c r="I59" s="10" t="s">
        <v>940</v>
      </c>
      <c r="J59" s="27">
        <f>IF('Notice Data (Enter Data Here)'!$D59="","",'Notice Data (Enter Data Here)'!$D59/37000000000)</f>
        <v>2.5500000000000003E-5</v>
      </c>
      <c r="K59" s="10" t="s">
        <v>976</v>
      </c>
      <c r="AD59" s="31" t="s">
        <v>90</v>
      </c>
      <c r="AE59" s="18"/>
      <c r="AF59" s="18"/>
      <c r="AG59" s="18" t="s">
        <v>873</v>
      </c>
      <c r="AH59" s="18"/>
    </row>
    <row r="60" spans="1:34">
      <c r="A60" s="10" t="s">
        <v>936</v>
      </c>
      <c r="B60" s="9" t="s">
        <v>698</v>
      </c>
      <c r="C60" s="10">
        <v>1.5E-3</v>
      </c>
      <c r="D60" s="32">
        <f>IF('Notice Data (Enter Data Here)'!$C60="","",'Notice Data (Enter Data Here)'!$C60*VLOOKUP('Notice Data (Enter Data Here)'!$B60,Doedata,4)*37000000000)</f>
        <v>943500.00000000012</v>
      </c>
      <c r="E60" s="50" t="s">
        <v>939</v>
      </c>
      <c r="F60" s="10" t="s">
        <v>894</v>
      </c>
      <c r="G60" s="10">
        <v>1</v>
      </c>
      <c r="H60" s="10" t="s">
        <v>858</v>
      </c>
      <c r="I60" s="10" t="s">
        <v>940</v>
      </c>
      <c r="J60" s="27">
        <f>IF('Notice Data (Enter Data Here)'!$D60="","",'Notice Data (Enter Data Here)'!$D60/37000000000)</f>
        <v>2.5500000000000003E-5</v>
      </c>
      <c r="K60" s="10" t="s">
        <v>977</v>
      </c>
      <c r="AD60" s="31" t="s">
        <v>91</v>
      </c>
      <c r="AE60" s="18"/>
      <c r="AF60" s="18"/>
      <c r="AG60" s="18" t="s">
        <v>837</v>
      </c>
      <c r="AH60" s="18"/>
    </row>
    <row r="61" spans="1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1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1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1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D203" s="18"/>
      <c r="K203" s="44"/>
      <c r="AD203" s="31" t="s">
        <v>235</v>
      </c>
      <c r="AE203" s="18"/>
      <c r="AF203" s="18"/>
      <c r="AG203" s="18"/>
      <c r="AH203" s="18"/>
    </row>
    <row r="204" spans="3:34">
      <c r="D204" s="18"/>
      <c r="K204" s="44"/>
      <c r="AD204" s="31" t="s">
        <v>236</v>
      </c>
      <c r="AE204" s="18"/>
      <c r="AF204" s="18"/>
      <c r="AG204" s="18"/>
      <c r="AH204" s="18"/>
    </row>
    <row r="205" spans="3:34">
      <c r="D205" s="18"/>
      <c r="K205" s="44"/>
      <c r="AD205" s="31" t="s">
        <v>237</v>
      </c>
      <c r="AE205" s="18"/>
      <c r="AF205" s="18"/>
      <c r="AG205" s="18"/>
      <c r="AH205" s="18"/>
    </row>
    <row r="206" spans="3:34">
      <c r="D206" s="18"/>
      <c r="K206" s="44"/>
      <c r="AD206" s="31" t="s">
        <v>238</v>
      </c>
      <c r="AE206" s="18"/>
      <c r="AF206" s="18"/>
      <c r="AG206" s="18"/>
      <c r="AH206" s="18"/>
    </row>
    <row r="207" spans="3:34">
      <c r="D207" s="18"/>
      <c r="K207" s="44"/>
      <c r="AD207" s="31" t="s">
        <v>239</v>
      </c>
      <c r="AE207" s="18"/>
      <c r="AF207" s="18"/>
      <c r="AG207" s="18"/>
      <c r="AH207" s="18"/>
    </row>
    <row r="208" spans="3:34">
      <c r="D208" s="18"/>
      <c r="K208" s="44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AD422" s="31" t="s">
        <v>455</v>
      </c>
      <c r="AE422" s="18"/>
      <c r="AF422" s="18"/>
      <c r="AG422" s="18"/>
      <c r="AH422" s="18"/>
    </row>
    <row r="423" spans="4:34">
      <c r="AD423" s="31" t="s">
        <v>456</v>
      </c>
      <c r="AE423" s="18"/>
      <c r="AF423" s="18"/>
      <c r="AG423" s="18"/>
      <c r="AH423" s="18"/>
    </row>
    <row r="424" spans="4:34">
      <c r="AD424" s="31" t="s">
        <v>457</v>
      </c>
      <c r="AE424" s="18"/>
      <c r="AF424" s="18"/>
      <c r="AG424" s="18"/>
      <c r="AH424" s="18"/>
    </row>
    <row r="425" spans="4:34">
      <c r="AD425" s="31" t="s">
        <v>458</v>
      </c>
      <c r="AE425" s="18"/>
      <c r="AF425" s="18"/>
      <c r="AG425" s="18"/>
      <c r="AH425" s="18"/>
    </row>
    <row r="426" spans="4:34">
      <c r="AD426" s="31" t="s">
        <v>459</v>
      </c>
      <c r="AE426" s="18"/>
      <c r="AF426" s="18"/>
      <c r="AG426" s="18"/>
      <c r="AH426" s="18"/>
    </row>
    <row r="427" spans="4:34"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2">
      <formula1>$AE$24:$AE$31</formula1>
    </dataValidation>
    <dataValidation type="list" allowBlank="1" showInputMessage="1" showErrorMessage="1" sqref="F24:F202">
      <formula1>$AF$24:$AF$28</formula1>
    </dataValidation>
    <dataValidation type="list" allowBlank="1" showInputMessage="1" showErrorMessage="1" sqref="B24:B202">
      <formula1>Nuclides</formula1>
    </dataValidation>
    <dataValidation type="list" allowBlank="1" showInputMessage="1" showErrorMessage="1" sqref="H24:H202">
      <formula1>Holder</formula1>
    </dataValidation>
    <dataValidation type="list" allowBlank="1" showInputMessage="1" showErrorMessage="1" sqref="G24:G202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B6" sqref="B6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5.1300000000000026E-2</v>
      </c>
      <c r="C5" s="20">
        <v>32267700.000000004</v>
      </c>
      <c r="D5" s="20">
        <v>8.7210000000000033E-4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5.1300000000000026E-2</v>
      </c>
      <c r="C7" s="20">
        <v>32267700.000000004</v>
      </c>
      <c r="D7" s="20">
        <v>8.7210000000000033E-4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2" activePane="bottomLeft" state="frozenSplit"/>
      <selection activeCell="B682" sqref="B682"/>
      <selection pane="bottomLeft" activeCell="B1" sqref="B1:B1048576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2014-04-25T00:20:41Z</dcterms:modified>
</cp:coreProperties>
</file>