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Sheet2" sheetId="9" r:id="rId2"/>
    <sheet name="Nuclide Totals" sheetId="6" r:id="rId3"/>
    <sheet name="Example Data" sheetId="4" r:id="rId4"/>
    <sheet name="DOE-STD-1027-92 Data" sheetId="5" r:id="rId5"/>
    <sheet name="U Distributions" sheetId="7" r:id="rId6"/>
    <sheet name="Sheet1" sheetId="8" r:id="rId7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Here)'!$AG$23:$AG$61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8"/>
  </pivotCaches>
</workbook>
</file>

<file path=xl/calcChain.xml><?xml version="1.0" encoding="utf-8"?>
<calcChain xmlns="http://schemas.openxmlformats.org/spreadsheetml/2006/main">
  <c r="D24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2" i="1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<sst xmlns="http://schemas.openxmlformats.org/spreadsheetml/2006/main" count="3317" uniqueCount="899">
  <si>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</si>
  <si>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</si>
  <si>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</si>
  <si>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</si>
  <si>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</si>
  <si>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</si>
  <si>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</si>
  <si>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</si>
  <si>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</si>
  <si>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</si>
  <si>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</si>
  <si>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</si>
  <si>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</si>
  <si>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</si>
  <si>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</si>
  <si>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</si>
  <si>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</si>
  <si>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</si>
  <si>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</si>
  <si>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</si>
  <si>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</si>
  <si>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</si>
  <si>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</si>
  <si>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</si>
  <si>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</si>
  <si>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</si>
  <si>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</si>
  <si>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</si>
  <si>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</si>
  <si>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</si>
  <si>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</si>
  <si>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</si>
  <si>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</si>
  <si>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</si>
  <si>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</si>
  <si>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</si>
  <si>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</si>
  <si>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</si>
  <si>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</si>
  <si>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</si>
  <si>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</si>
  <si>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</si>
  <si>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</si>
  <si>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</si>
  <si>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</si>
  <si>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</si>
  <si>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</si>
  <si>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</si>
  <si>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</si>
  <si>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</si>
  <si>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</si>
  <si>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</si>
  <si>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</si>
  <si>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</si>
  <si>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</si>
  <si>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</si>
  <si>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</si>
  <si>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</si>
  <si>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</si>
  <si>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</si>
  <si>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</si>
  <si>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</si>
  <si>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</si>
  <si>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</si>
  <si>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</si>
  <si>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</si>
  <si>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</si>
  <si>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</si>
  <si>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</si>
  <si>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</si>
  <si>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</si>
  <si>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</si>
  <si>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</si>
  <si>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</si>
  <si>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</si>
  <si>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</si>
  <si>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</si>
  <si>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</si>
  <si>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</si>
  <si>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</si>
  <si>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</si>
  <si>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</si>
  <si>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</si>
  <si>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</si>
  <si>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</si>
  <si>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</si>
  <si>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</si>
  <si>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</si>
  <si>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</si>
  <si>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</si>
  <si>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</si>
  <si>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</si>
  <si>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</si>
  <si>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</si>
  <si>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</si>
  <si>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</si>
  <si>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</si>
  <si>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</si>
  <si>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</si>
  <si>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</si>
  <si>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</si>
  <si>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</si>
  <si>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</si>
  <si>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</si>
  <si>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</si>
  <si>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</si>
  <si>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</si>
  <si>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</si>
  <si>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</si>
  <si>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</si>
  <si>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</si>
  <si>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</si>
  <si>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</si>
  <si>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</si>
  <si>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</si>
  <si>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</si>
  <si>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</si>
  <si>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</si>
  <si>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</si>
  <si>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</si>
  <si>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</si>
  <si>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</si>
  <si>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</si>
  <si>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</si>
  <si>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</si>
  <si>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</si>
  <si>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</si>
  <si>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</si>
  <si>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</si>
  <si>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</si>
  <si>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</si>
  <si>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</si>
  <si>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</si>
  <si>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</si>
  <si>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</si>
  <si>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</si>
  <si>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</si>
  <si>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</si>
  <si>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</si>
  <si>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</si>
  <si>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</si>
  <si>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</si>
  <si>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</si>
  <si>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</si>
  <si>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</si>
  <si>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</si>
  <si>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</si>
  <si>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</si>
  <si>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</si>
  <si>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</si>
  <si>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</si>
  <si>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</si>
  <si>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</si>
  <si>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</si>
  <si>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</si>
  <si>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</si>
  <si>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</si>
  <si>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</si>
  <si>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</si>
  <si>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</si>
  <si>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</si>
  <si>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</si>
  <si>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</si>
  <si>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</si>
  <si>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</si>
  <si>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</si>
  <si>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</si>
  <si>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</si>
  <si>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</si>
  <si>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</si>
  <si>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</si>
  <si>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</si>
  <si>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</si>
  <si>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</si>
  <si>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</si>
  <si>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</si>
  <si>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</si>
  <si>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</si>
  <si>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</si>
  <si>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</si>
  <si>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</si>
  <si>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</si>
  <si>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</si>
  <si>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</si>
  <si>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</si>
  <si>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</si>
  <si>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</si>
  <si>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</si>
  <si>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</si>
  <si>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</si>
  <si>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</si>
  <si>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</si>
  <si>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</si>
  <si>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</si>
  <si>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</si>
  <si>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</si>
  <si>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</si>
  <si>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</si>
  <si>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</si>
  <si>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</si>
  <si>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</si>
  <si>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</si>
  <si>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</si>
  <si>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</si>
  <si>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</si>
  <si>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</si>
  <si>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</si>
  <si>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</si>
  <si>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</si>
  <si>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</si>
  <si>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</si>
  <si>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</si>
  <si>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</si>
  <si>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</si>
  <si>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</si>
  <si>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</si>
  <si>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</si>
  <si>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</si>
  <si>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</si>
  <si>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</si>
  <si>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</si>
  <si>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</si>
  <si>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</si>
  <si>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</si>
  <si>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</si>
  <si>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</si>
  <si>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</si>
  <si>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</si>
  <si>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</si>
  <si>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</si>
  <si>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</si>
  <si>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</si>
  <si>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</si>
  <si>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</si>
  <si>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</si>
  <si>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</si>
  <si>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</si>
  <si>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</si>
  <si>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</si>
  <si>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</si>
  <si>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</si>
  <si>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</si>
  <si>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</si>
  <si>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</si>
  <si>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</si>
  <si>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</si>
  <si>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</si>
  <si>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</si>
  <si>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</si>
  <si>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</si>
  <si>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</si>
  <si>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</si>
  <si>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</si>
  <si>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</si>
  <si>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</si>
  <si>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</si>
  <si>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</si>
  <si>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</si>
  <si>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</si>
  <si>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</si>
  <si>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</si>
  <si>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</si>
  <si>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</si>
  <si>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</si>
  <si>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</si>
  <si>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</si>
  <si>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</si>
  <si>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</si>
  <si>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</si>
  <si>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</si>
  <si>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</si>
  <si>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</si>
  <si>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</si>
  <si>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</si>
  <si>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</si>
  <si>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</si>
  <si>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</si>
  <si>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</si>
  <si>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</si>
  <si>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</si>
  <si>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</si>
  <si>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</si>
  <si>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</si>
  <si>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</si>
  <si>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</si>
  <si>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</si>
  <si>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</si>
  <si>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</si>
  <si>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</si>
  <si>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</si>
  <si>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</si>
  <si>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</si>
  <si>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</si>
  <si>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</si>
  <si>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</si>
  <si>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</si>
  <si>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</si>
  <si>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</si>
  <si>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</si>
  <si>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</si>
  <si>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</si>
  <si>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</si>
  <si>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</si>
  <si>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</si>
  <si>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</si>
  <si>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</si>
  <si>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</si>
  <si>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</si>
  <si>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</si>
  <si>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</si>
  <si>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</si>
  <si>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</si>
  <si>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</si>
  <si>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</si>
  <si>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</si>
  <si>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</si>
  <si>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</si>
  <si>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</si>
  <si>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</si>
  <si>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</si>
  <si>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</si>
  <si>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</si>
  <si>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</si>
  <si>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</si>
  <si>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</si>
  <si>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</si>
  <si>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</si>
  <si>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</si>
  <si>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</si>
  <si>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</si>
  <si>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</si>
  <si>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</si>
  <si>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</si>
  <si>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</si>
  <si>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</si>
  <si>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</si>
  <si>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</si>
  <si>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</si>
  <si>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</si>
  <si>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</si>
  <si>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</si>
  <si>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</si>
  <si>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</si>
  <si>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</si>
  <si>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</si>
  <si>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</si>
  <si>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</si>
  <si>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</si>
  <si>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</si>
  <si>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</si>
  <si>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</si>
  <si>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</si>
  <si>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</si>
  <si>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</si>
  <si>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</si>
  <si>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</si>
  <si>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</si>
  <si>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</si>
  <si>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</si>
  <si>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</si>
  <si>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</si>
  <si>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</si>
  <si>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</si>
  <si>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</si>
  <si>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</si>
  <si>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</si>
  <si>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</si>
  <si>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</si>
  <si>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</si>
  <si>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</si>
  <si>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</si>
  <si>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</si>
  <si>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</si>
  <si>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</si>
  <si>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</si>
  <si>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</si>
  <si>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</si>
  <si>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</si>
  <si>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</si>
  <si>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</si>
  <si>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</si>
  <si>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</si>
  <si>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</si>
  <si>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</si>
  <si>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</si>
  <si>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</si>
  <si>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</si>
  <si>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</si>
  <si>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</si>
  <si>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</si>
  <si>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</si>
  <si>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</si>
  <si>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</si>
  <si>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</si>
  <si>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</si>
  <si>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</si>
  <si>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</si>
  <si>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</si>
  <si>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</si>
  <si>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</si>
  <si>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</si>
  <si>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</si>
  <si>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</si>
  <si>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</si>
  <si>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</si>
  <si>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</si>
  <si>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</si>
  <si>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</si>
  <si>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</si>
  <si>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</si>
  <si>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</si>
  <si>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</si>
  <si>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</si>
  <si>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</si>
  <si>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</si>
  <si>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</si>
  <si>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</si>
  <si>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</si>
  <si>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</si>
  <si>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</si>
  <si>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</si>
  <si>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</si>
  <si>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</si>
  <si>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</si>
  <si>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</si>
  <si>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</si>
  <si>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</si>
  <si>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</si>
  <si>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</si>
  <si>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</si>
  <si>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</si>
  <si>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</si>
  <si>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</si>
  <si>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</si>
  <si>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</si>
  <si>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</si>
  <si>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</si>
  <si>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</si>
  <si>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</si>
  <si>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</si>
  <si>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</si>
  <si>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</si>
  <si>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</si>
  <si>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</si>
  <si>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</si>
  <si>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</si>
  <si>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</si>
  <si>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</si>
  <si>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</si>
  <si>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</si>
  <si>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</si>
  <si>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</si>
  <si>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</si>
  <si>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</si>
  <si>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</si>
  <si>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</si>
  <si>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</si>
  <si>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</si>
  <si>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</si>
  <si>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</si>
  <si>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</si>
  <si>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</si>
  <si>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</si>
  <si>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</si>
  <si>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</si>
  <si>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</si>
  <si>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</si>
  <si>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</si>
  <si>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</si>
  <si>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</si>
  <si>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</si>
  <si>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</si>
  <si>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</si>
  <si>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</si>
  <si>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</si>
  <si>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</si>
  <si>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</si>
  <si>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</si>
  <si>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</si>
  <si>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</si>
  <si>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</si>
  <si>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</si>
  <si>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</si>
  <si>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</si>
  <si>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</si>
  <si>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</si>
  <si>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</si>
  <si>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</si>
  <si>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</si>
  <si>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</si>
  <si>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</si>
  <si>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</si>
  <si>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</si>
  <si>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</si>
  <si>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</si>
  <si>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</si>
  <si>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</si>
  <si>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</si>
  <si>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</si>
  <si>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</si>
  <si>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</si>
  <si>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</si>
  <si>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</si>
  <si>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</si>
  <si>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</si>
  <si>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</si>
  <si>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</si>
  <si>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</si>
  <si>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</si>
  <si>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</si>
  <si>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</si>
  <si>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</si>
  <si>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</si>
  <si>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</si>
  <si>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</si>
  <si>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</si>
  <si>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</si>
  <si>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</si>
  <si>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</si>
  <si>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</si>
  <si>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</si>
  <si>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</si>
  <si>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</si>
  <si>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</si>
  <si>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</si>
  <si>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</si>
  <si>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</si>
  <si>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</si>
  <si>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</si>
  <si>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</si>
  <si>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</si>
  <si>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</si>
  <si>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</si>
  <si>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</si>
  <si>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</si>
  <si>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</si>
  <si>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</si>
  <si>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</si>
  <si>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</si>
  <si>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</si>
  <si>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</si>
  <si>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</si>
  <si>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</si>
  <si>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</si>
  <si>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</si>
  <si>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</si>
  <si>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</si>
  <si>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</si>
  <si>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</si>
  <si>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</si>
  <si>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</si>
  <si>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</si>
  <si>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</si>
  <si>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</si>
  <si>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</si>
  <si>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</si>
  <si>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</si>
  <si>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</si>
  <si>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</si>
  <si>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</si>
  <si>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</si>
  <si>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</si>
  <si>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</si>
  <si>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</si>
  <si>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</si>
  <si>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</si>
  <si>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</si>
  <si>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</si>
  <si>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</si>
  <si>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</si>
  <si>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</si>
  <si>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</si>
  <si>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</si>
  <si>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</si>
  <si>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</si>
  <si>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</si>
  <si>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</si>
  <si>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</si>
  <si>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</si>
  <si>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</si>
  <si>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</si>
  <si>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</si>
  <si>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</si>
  <si>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</si>
  <si>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</si>
  <si>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</si>
  <si>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</si>
  <si>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</si>
  <si>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</si>
  <si>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</si>
  <si>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</si>
  <si>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</si>
  <si>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</si>
  <si>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</si>
  <si>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</si>
  <si>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</si>
  <si>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</si>
  <si>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</si>
  <si>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</si>
  <si>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</si>
  <si>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</si>
  <si>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</si>
  <si>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</si>
  <si>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</si>
  <si>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</si>
  <si>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</si>
  <si>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</si>
  <si>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</si>
  <si>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</si>
  <si>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</si>
  <si>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</si>
  <si>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</si>
  <si>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</si>
  <si>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</si>
  <si>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</si>
  <si>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</si>
  <si>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</si>
  <si>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</si>
  <si>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</si>
  <si>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</si>
  <si>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</si>
  <si>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</si>
  <si>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</si>
  <si>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</si>
  <si>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</si>
  <si>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</si>
  <si>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</si>
  <si>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</si>
  <si>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</si>
  <si>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</si>
  <si>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</si>
  <si>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</si>
  <si>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</si>
  <si>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</si>
  <si>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</si>
  <si>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</si>
  <si>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</si>
  <si>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</si>
  <si>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</si>
  <si>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</si>
  <si>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</si>
  <si>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</si>
  <si>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</si>
  <si>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</si>
  <si>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</si>
  <si>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</si>
  <si>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</si>
  <si>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</si>
  <si>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</si>
  <si>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</si>
  <si>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</si>
  <si>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</si>
  <si>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</si>
  <si>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</si>
  <si>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</si>
  <si>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</si>
  <si>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</si>
  <si>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</si>
  <si>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</si>
  <si>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</si>
  <si>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</si>
  <si>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</si>
  <si>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</si>
  <si>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</si>
  <si>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</si>
  <si>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</si>
  <si>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</si>
  <si>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</si>
  <si>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</si>
  <si>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</si>
  <si>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</si>
  <si>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</si>
  <si>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</si>
  <si>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</si>
  <si>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</si>
  <si>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</si>
  <si>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</si>
  <si>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</si>
  <si>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</si>
  <si>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</si>
  <si>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</si>
  <si>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</si>
  <si>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</si>
  <si>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</si>
  <si>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</si>
  <si>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</si>
  <si>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</si>
  <si>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</si>
  <si>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</si>
  <si>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</si>
  <si>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</si>
  <si>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</si>
  <si>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</si>
  <si>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</si>
  <si>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</si>
  <si>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</si>
  <si>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</si>
  <si>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</si>
  <si>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</si>
  <si>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</si>
  <si>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</si>
  <si>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</si>
  <si>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</si>
  <si>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</si>
  <si>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</si>
  <si>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</si>
  <si>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</si>
  <si>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</si>
  <si>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</si>
  <si>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</si>
  <si>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</si>
  <si>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</si>
  <si>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</si>
  <si>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</si>
  <si>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</si>
  <si>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</si>
  <si>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</si>
  <si>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</si>
  <si>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</si>
  <si>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</si>
  <si>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</si>
  <si>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</si>
  <si>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</si>
  <si>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</si>
  <si>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</si>
  <si>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</si>
  <si>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</si>
  <si>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</si>
  <si>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</si>
  <si>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</si>
  <si>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</si>
  <si>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</si>
  <si>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</si>
  <si>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</si>
  <si>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</si>
  <si>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</si>
  <si>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</si>
  <si>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</si>
  <si>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</si>
  <si>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</si>
  <si>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</si>
  <si>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</si>
  <si>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</si>
  <si>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</si>
  <si>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</si>
  <si>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</si>
  <si>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</si>
  <si>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</si>
  <si>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</si>
  <si>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</si>
  <si>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</si>
  <si>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</si>
  <si>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</si>
  <si>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</si>
  <si>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</si>
  <si>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</si>
  <si>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</si>
  <si>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</si>
  <si>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</si>
  <si>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</si>
  <si>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</si>
  <si>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</si>
  <si>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</si>
  <si>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</si>
  <si>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</si>
  <si>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</si>
  <si>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</si>
  <si>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</si>
  <si>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</si>
  <si>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</si>
  <si>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</si>
  <si>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</si>
  <si>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</si>
  <si>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</si>
  <si>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</si>
  <si>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</si>
  <si>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</si>
  <si>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</si>
  <si>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</si>
  <si>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</si>
  <si>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</si>
  <si>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</si>
  <si>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</si>
  <si>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</si>
  <si>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</si>
  <si>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</si>
  <si>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</si>
  <si>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</si>
  <si>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</si>
  <si>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</si>
  <si>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</si>
  <si>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</si>
  <si>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</si>
  <si>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</si>
  <si>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</si>
  <si>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</si>
  <si>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</si>
  <si>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</si>
  <si>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</si>
  <si>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</si>
  <si>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</si>
  <si>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</si>
  <si>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</si>
  <si>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</si>
  <si>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</si>
  <si>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</si>
  <si>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</si>
  <si>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</si>
  <si>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</si>
  <si>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</si>
  <si>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</si>
  <si>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</si>
  <si>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</si>
  <si>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</si>
  <si>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</si>
  <si>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</si>
  <si>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Powder</t>
  </si>
  <si>
    <t>Slurry/Paste</t>
  </si>
  <si>
    <t>Other</t>
  </si>
  <si>
    <t>Elemental</t>
  </si>
  <si>
    <t>Compound</t>
  </si>
  <si>
    <t>Holder</t>
  </si>
  <si>
    <t>1a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</si>
  <si>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</si>
  <si>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</si>
  <si>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</si>
  <si>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</si>
  <si>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</si>
  <si>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</si>
  <si>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</si>
  <si>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</si>
  <si>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</si>
  <si>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</si>
  <si>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</si>
  <si>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</si>
  <si>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</si>
  <si>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</si>
  <si>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</si>
  <si>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</si>
  <si>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</si>
  <si>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</si>
  <si>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</si>
  <si>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</si>
  <si>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</si>
  <si>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</si>
  <si>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</si>
  <si>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</si>
  <si>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</si>
  <si>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</si>
  <si>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</si>
  <si>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</si>
  <si>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</si>
  <si>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</si>
  <si>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</si>
  <si>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</si>
  <si>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</si>
  <si>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</si>
  <si>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</si>
  <si>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</si>
  <si>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</si>
  <si>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</si>
  <si>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</si>
  <si>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</si>
  <si>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</si>
  <si>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</si>
  <si>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</si>
  <si>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</si>
  <si>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</si>
  <si>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</si>
  <si>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</si>
  <si>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</si>
  <si>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</si>
  <si>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</si>
  <si>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</si>
  <si>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</si>
  <si>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</si>
  <si>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</si>
  <si>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</si>
  <si>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</si>
  <si>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</si>
  <si>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holder1_pos1</t>
  </si>
  <si>
    <t>holder1_pos2</t>
  </si>
  <si>
    <t>holder1_pos3</t>
  </si>
  <si>
    <t>holder1_pos4</t>
  </si>
  <si>
    <t>holder1_pos5</t>
  </si>
  <si>
    <t>holder1_pos6</t>
  </si>
  <si>
    <t>holder1_pos7</t>
  </si>
  <si>
    <t>holder1_pos8</t>
  </si>
  <si>
    <t>holder2_pos1</t>
  </si>
  <si>
    <t>holder2_pos2</t>
  </si>
  <si>
    <t>holder2_pos3</t>
  </si>
  <si>
    <t>holder2_pos4</t>
  </si>
  <si>
    <t>holder2_pos5</t>
  </si>
  <si>
    <t>holder2_pos6</t>
  </si>
  <si>
    <t>holder2_pos7</t>
  </si>
  <si>
    <t>holder2_pos8</t>
  </si>
  <si>
    <t>this sample holder contains 7 slots filled with different samples</t>
  </si>
  <si>
    <t>4-1</t>
  </si>
  <si>
    <t>04/21/14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</si>
</sst>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52.484265856481" createdVersion="3" refreshedVersion="3" minRefreshableVersion="3" recordCount="182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holder1_pos1"/>
    <x v="0"/>
    <n v="2E-3"/>
    <n v="24.863999999999997"/>
    <s v="Slurry/Paste"/>
    <s v="Other"/>
    <n v="1"/>
    <s v="4h"/>
    <n v="1"/>
    <n v="6.7199999999999995E-10"/>
    <m/>
  </r>
  <r>
    <s v="holder1_pos2"/>
    <x v="0"/>
    <n v="5.0000000000000001E-4"/>
    <n v="6.2159999999999993"/>
    <s v="Slurry/Paste"/>
    <s v="Other"/>
    <n v="1"/>
    <s v="4h"/>
    <n v="1"/>
    <n v="1.6799999999999999E-10"/>
    <m/>
  </r>
  <r>
    <s v="holder1_pos3"/>
    <x v="0"/>
    <n v="5.0000000000000001E-4"/>
    <n v="6.2159999999999993"/>
    <s v="Slurry/Paste"/>
    <s v="Other"/>
    <n v="1"/>
    <s v="4h"/>
    <n v="1"/>
    <n v="1.6799999999999999E-10"/>
    <m/>
  </r>
  <r>
    <s v="holder1_pos4"/>
    <x v="0"/>
    <n v="5.0000000000000001E-4"/>
    <n v="6.2159999999999993"/>
    <s v="Slurry/Paste"/>
    <s v="Other"/>
    <n v="1"/>
    <s v="4h"/>
    <n v="1"/>
    <n v="1.6799999999999999E-10"/>
    <m/>
  </r>
  <r>
    <s v="holder1_pos5"/>
    <x v="0"/>
    <n v="5.0000000000000001E-4"/>
    <n v="6.2159999999999993"/>
    <s v="Slurry/Paste"/>
    <s v="Other"/>
    <n v="1"/>
    <s v="4h"/>
    <n v="1"/>
    <n v="1.6799999999999999E-10"/>
    <m/>
  </r>
  <r>
    <s v="holder1_pos6"/>
    <x v="0"/>
    <n v="5.0000000000000001E-4"/>
    <n v="6.2159999999999993"/>
    <s v="Slurry/Paste"/>
    <s v="Other"/>
    <n v="1"/>
    <s v="4h"/>
    <n v="1"/>
    <n v="1.6799999999999999E-10"/>
    <m/>
  </r>
  <r>
    <s v="holder1_pos7"/>
    <x v="0"/>
    <n v="2E-3"/>
    <n v="24.863999999999997"/>
    <s v="Slurry/Paste"/>
    <s v="Other"/>
    <n v="1"/>
    <s v="4h"/>
    <n v="1"/>
    <n v="6.7199999999999995E-10"/>
    <m/>
  </r>
  <r>
    <s v="holder1_pos8"/>
    <x v="0"/>
    <n v="2E-3"/>
    <n v="24.863999999999997"/>
    <s v="Slurry/Paste"/>
    <s v="Other"/>
    <n v="1"/>
    <s v="4h"/>
    <n v="1"/>
    <n v="6.7199999999999995E-10"/>
    <m/>
  </r>
  <r>
    <s v="holder2_pos1"/>
    <x v="0"/>
    <n v="5.0000000000000001E-4"/>
    <n v="6.2159999999999993"/>
    <s v="Slurry/Paste"/>
    <s v="Other"/>
    <n v="1"/>
    <s v="4h"/>
    <n v="1"/>
    <n v="1.6799999999999999E-10"/>
    <m/>
  </r>
  <r>
    <s v="holder2_pos2"/>
    <x v="0"/>
    <n v="5.0000000000000001E-4"/>
    <n v="6.2159999999999993"/>
    <s v="Slurry/Paste"/>
    <s v="Other"/>
    <n v="1"/>
    <s v="4h"/>
    <n v="1"/>
    <n v="1.6799999999999999E-10"/>
    <m/>
  </r>
  <r>
    <s v="holder2_pos3"/>
    <x v="0"/>
    <n v="5.0000000000000001E-4"/>
    <n v="6.2159999999999993"/>
    <s v="Slurry/Paste"/>
    <s v="Other"/>
    <n v="1"/>
    <s v="4h"/>
    <n v="1"/>
    <n v="1.6799999999999999E-10"/>
    <m/>
  </r>
  <r>
    <s v="holder2_pos4"/>
    <x v="0"/>
    <n v="5.0000000000000001E-4"/>
    <n v="6.2159999999999993"/>
    <s v="Slurry/Paste"/>
    <s v="Other"/>
    <n v="1"/>
    <s v="4h"/>
    <n v="1"/>
    <n v="1.6799999999999999E-10"/>
    <m/>
  </r>
  <r>
    <s v="holder2_pos5"/>
    <x v="0"/>
    <n v="5.0000000000000001E-4"/>
    <n v="6.2159999999999993"/>
    <s v="Slurry/Paste"/>
    <s v="Other"/>
    <n v="1"/>
    <s v="4h"/>
    <n v="1"/>
    <n v="1.6799999999999999E-10"/>
    <m/>
  </r>
  <r>
    <s v="holder2_pos6"/>
    <x v="0"/>
    <n v="2E-3"/>
    <n v="24.863999999999997"/>
    <s v="Slurry/Paste"/>
    <s v="Other"/>
    <n v="1"/>
    <s v="4h"/>
    <n v="1"/>
    <n v="6.7199999999999995E-10"/>
    <m/>
  </r>
  <r>
    <s v="holder2_pos7"/>
    <x v="0"/>
    <n v="5.0000000000000001E-4"/>
    <n v="6.2159999999999993"/>
    <s v="Slurry/Paste"/>
    <s v="Other"/>
    <n v="1"/>
    <s v="4h"/>
    <n v="1"/>
    <n v="1.6799999999999999E-10"/>
    <m/>
  </r>
  <r>
    <s v="holder2_pos8"/>
    <x v="0"/>
    <n v="5.0000000000000001E-4"/>
    <n v="6.2159999999999993"/>
    <s v="Slurry/Paste"/>
    <s v="Other"/>
    <n v="1"/>
    <s v="4h"/>
    <n v="1"/>
    <n v="1.6799999999999999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5" totalsRowShown="0" headerRowDxfId="24" dataDxfId="23">
  <autoFilter ref="A23:K205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Here)'!#REF!="","",'Notice Data (Enter Data Here)'!#REF!*VLOOKUP('Notice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K17" totalsRowShown="0">
  <autoFilter ref="A1:K17"/>
  <tableColumns count="11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  <tableColumn id="11" name="Comment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0"/>
  <sheetViews>
    <sheetView tabSelected="1" zoomScale="70" zoomScaleNormal="70" zoomScalePageLayoutView="85" workbookViewId="0">
      <selection activeCell="G32" sqref="G32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870</v>
      </c>
      <c r="K2" s="11"/>
    </row>
    <row r="3" spans="1:11">
      <c r="A3" s="18" t="s">
        <v>9</v>
      </c>
      <c r="B3" s="11" t="s">
        <v>871</v>
      </c>
      <c r="K3" s="11"/>
    </row>
    <row r="4" spans="1:11">
      <c r="A4" s="18" t="s">
        <v>12</v>
      </c>
      <c r="B4" s="11" t="s">
        <v>872</v>
      </c>
      <c r="K4" s="11"/>
    </row>
    <row r="5" spans="1:11">
      <c r="A5" s="18" t="s">
        <v>10</v>
      </c>
      <c r="B5" s="63" t="s">
        <v>878</v>
      </c>
      <c r="C5" s="9" t="s">
        <v>861</v>
      </c>
      <c r="K5" s="11"/>
    </row>
    <row r="6" spans="1:11">
      <c r="A6" s="18" t="s">
        <v>11</v>
      </c>
      <c r="B6" s="11" t="s">
        <v>879</v>
      </c>
      <c r="K6" s="11"/>
    </row>
    <row r="7" spans="1:11">
      <c r="A7" s="18" t="s">
        <v>859</v>
      </c>
      <c r="B7" s="62" t="s">
        <v>873</v>
      </c>
      <c r="K7" s="11"/>
    </row>
    <row r="8" spans="1:11">
      <c r="A8" s="18" t="s">
        <v>13</v>
      </c>
      <c r="B8" s="11" t="s">
        <v>874</v>
      </c>
      <c r="K8" s="11"/>
    </row>
    <row r="9" spans="1:11">
      <c r="A9" s="18" t="s">
        <v>14</v>
      </c>
      <c r="B9" s="11" t="s">
        <v>875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876</v>
      </c>
      <c r="K11" s="11"/>
    </row>
    <row r="12" spans="1:11">
      <c r="A12" s="18" t="s">
        <v>26</v>
      </c>
      <c r="B12" s="23" t="s">
        <v>877</v>
      </c>
      <c r="K12" s="23"/>
    </row>
    <row r="13" spans="1:11">
      <c r="A13" s="18" t="s">
        <v>830</v>
      </c>
      <c r="B13" s="45">
        <v>3987</v>
      </c>
      <c r="K13" s="12"/>
    </row>
    <row r="14" spans="1:11">
      <c r="A14" s="18" t="s">
        <v>16</v>
      </c>
      <c r="B14" s="46" t="s">
        <v>898</v>
      </c>
      <c r="K14" s="30"/>
    </row>
    <row r="15" spans="1:11">
      <c r="A15" s="18" t="s">
        <v>41</v>
      </c>
      <c r="B15" s="46" t="s">
        <v>897</v>
      </c>
      <c r="C15" s="9" t="s">
        <v>844</v>
      </c>
      <c r="K15" s="12"/>
    </row>
    <row r="16" spans="1:11">
      <c r="A16" s="18" t="s">
        <v>40</v>
      </c>
      <c r="B16" s="14">
        <v>41752</v>
      </c>
      <c r="C16" s="9" t="s">
        <v>844</v>
      </c>
      <c r="K16" s="14"/>
    </row>
    <row r="17" spans="1:34">
      <c r="A17" s="18" t="s">
        <v>811</v>
      </c>
      <c r="B17" s="64">
        <v>41754</v>
      </c>
      <c r="C17" s="9" t="s">
        <v>843</v>
      </c>
      <c r="K17" s="13"/>
    </row>
    <row r="18" spans="1:34">
      <c r="A18" s="18" t="s">
        <v>42</v>
      </c>
      <c r="B18" s="11"/>
      <c r="C18" s="9" t="s">
        <v>843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2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829</v>
      </c>
      <c r="J23" s="17" t="s">
        <v>838</v>
      </c>
      <c r="K23" s="17" t="s">
        <v>862</v>
      </c>
      <c r="AD23" s="18" t="s">
        <v>812</v>
      </c>
      <c r="AE23" s="18" t="s">
        <v>813</v>
      </c>
      <c r="AF23" s="18" t="s">
        <v>814</v>
      </c>
      <c r="AG23" s="18" t="s">
        <v>821</v>
      </c>
      <c r="AH23" s="18" t="s">
        <v>841</v>
      </c>
    </row>
    <row r="24" spans="1:34">
      <c r="A24" s="9">
        <v>1</v>
      </c>
      <c r="B24" s="9" t="s">
        <v>35</v>
      </c>
      <c r="C24" s="19">
        <v>6.0000000000000001E-3</v>
      </c>
      <c r="D24" s="32">
        <f>IF('Notice Data (Enter Data Here)'!$C24="","",'Notice Data (Enter Data Here)'!$C24*VLOOKUP('Notice Data (Enter Data Here)'!$B24,Doedata,4)*37000000000)</f>
        <v>74.591999999999999</v>
      </c>
      <c r="E24" s="10" t="s">
        <v>816</v>
      </c>
      <c r="F24" s="10" t="s">
        <v>818</v>
      </c>
      <c r="G24" s="10">
        <v>1</v>
      </c>
      <c r="H24" s="18" t="s">
        <v>827</v>
      </c>
      <c r="I24" s="10">
        <v>1</v>
      </c>
      <c r="J24" s="27">
        <f>IF('Notice Data (Enter Data Here)'!$D24="","",'Notice Data (Enter Data Here)'!$D24/37000000000)</f>
        <v>2.0160000000000001E-9</v>
      </c>
      <c r="K24" s="65" t="s">
        <v>896</v>
      </c>
      <c r="AD24" s="31" t="s">
        <v>54</v>
      </c>
      <c r="AE24" s="18" t="s">
        <v>30</v>
      </c>
      <c r="AF24" s="18" t="s">
        <v>819</v>
      </c>
      <c r="AG24" s="18" t="s">
        <v>822</v>
      </c>
      <c r="AH24" s="18">
        <v>30</v>
      </c>
    </row>
    <row r="25" spans="1:34">
      <c r="A25" s="9">
        <v>2</v>
      </c>
      <c r="B25" s="9" t="s">
        <v>35</v>
      </c>
      <c r="C25" s="19">
        <v>6.0000000000000001E-3</v>
      </c>
      <c r="D25" s="32">
        <f>IF('Notice Data (Enter Data Here)'!$C25="","",'Notice Data (Enter Data Here)'!$C25*VLOOKUP('Notice Data (Enter Data Here)'!$B25,Doedata,4)*37000000000)</f>
        <v>74.591999999999999</v>
      </c>
      <c r="E25" s="10" t="s">
        <v>816</v>
      </c>
      <c r="F25" s="10" t="s">
        <v>818</v>
      </c>
      <c r="G25" s="10">
        <v>1</v>
      </c>
      <c r="H25" s="18" t="s">
        <v>827</v>
      </c>
      <c r="I25" s="10">
        <v>1</v>
      </c>
      <c r="J25" s="27">
        <f>IF('Notice Data (Enter Data Here)'!$D25="","",'Notice Data (Enter Data Here)'!$D25/37000000000)</f>
        <v>2.0160000000000001E-9</v>
      </c>
      <c r="K25" s="65" t="s">
        <v>896</v>
      </c>
      <c r="AD25" s="31" t="s">
        <v>56</v>
      </c>
      <c r="AE25" s="18" t="s">
        <v>815</v>
      </c>
      <c r="AF25" s="18" t="s">
        <v>820</v>
      </c>
      <c r="AG25" s="18" t="s">
        <v>32</v>
      </c>
      <c r="AH25" s="18">
        <v>7</v>
      </c>
    </row>
    <row r="26" spans="1:34">
      <c r="C26" s="19"/>
      <c r="D26" s="32"/>
      <c r="H26" s="18"/>
      <c r="I26" s="10"/>
      <c r="J26" s="27"/>
      <c r="K26" s="42"/>
      <c r="AD26" s="31"/>
      <c r="AE26" s="18"/>
      <c r="AF26" s="18"/>
      <c r="AG26" s="18"/>
      <c r="AH26" s="18"/>
    </row>
    <row r="27" spans="1:34">
      <c r="C27" s="19"/>
      <c r="D27" s="32"/>
      <c r="H27" s="18"/>
      <c r="I27" s="10"/>
      <c r="J27" s="27"/>
      <c r="K27" s="43"/>
      <c r="AD27" s="31"/>
      <c r="AE27" s="18"/>
      <c r="AF27" s="18"/>
      <c r="AG27" s="18"/>
      <c r="AH27" s="18"/>
    </row>
    <row r="28" spans="1:34">
      <c r="C28" s="19"/>
      <c r="D28" s="32"/>
      <c r="H28" s="18"/>
      <c r="I28" s="10"/>
      <c r="J28" s="27"/>
      <c r="K28" s="42"/>
      <c r="AD28" s="31"/>
      <c r="AE28" s="18"/>
      <c r="AF28" s="18"/>
      <c r="AG28" s="18"/>
      <c r="AH28" s="18"/>
    </row>
    <row r="29" spans="1:34">
      <c r="C29" s="19"/>
      <c r="D29" s="32"/>
      <c r="H29" s="18"/>
      <c r="I29" s="10"/>
      <c r="J29" s="27"/>
      <c r="K29" s="43"/>
      <c r="AD29" s="31"/>
      <c r="AE29" s="18"/>
      <c r="AF29" s="18"/>
      <c r="AG29" s="18"/>
      <c r="AH29" s="18"/>
    </row>
    <row r="30" spans="1:34">
      <c r="C30" s="19"/>
      <c r="D30" s="32"/>
      <c r="H30" s="18"/>
      <c r="I30" s="10"/>
      <c r="J30" s="27"/>
      <c r="K30" s="43"/>
      <c r="AD30" s="31"/>
      <c r="AE30" s="18"/>
      <c r="AF30" s="18"/>
      <c r="AG30" s="18"/>
      <c r="AH30" s="18"/>
    </row>
    <row r="31" spans="1:34">
      <c r="C31" s="19"/>
      <c r="D31" s="32"/>
      <c r="H31" s="18"/>
      <c r="I31" s="10"/>
      <c r="J31" s="27"/>
      <c r="K31" s="42"/>
      <c r="AD31" s="31"/>
      <c r="AE31" s="18"/>
      <c r="AF31" s="18"/>
      <c r="AG31" s="18"/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3"/>
      <c r="AD40" s="31" t="s">
        <v>74</v>
      </c>
      <c r="AE40" s="18"/>
      <c r="AF40" s="18"/>
      <c r="AG40" s="18" t="s">
        <v>860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2"/>
      <c r="AD41" s="31" t="s">
        <v>75</v>
      </c>
      <c r="AE41" s="18"/>
      <c r="AF41" s="18"/>
      <c r="AG41" s="18" t="s">
        <v>823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3"/>
      <c r="AD42" s="31" t="s">
        <v>76</v>
      </c>
      <c r="AE42" s="18"/>
      <c r="AF42" s="18"/>
      <c r="AG42" s="18" t="s">
        <v>824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2"/>
      <c r="AD43" s="31" t="s">
        <v>77</v>
      </c>
      <c r="AE43" s="18"/>
      <c r="AF43" s="18"/>
      <c r="AG43" s="18" t="s">
        <v>825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3"/>
      <c r="AD44" s="31" t="s">
        <v>78</v>
      </c>
      <c r="AE44" s="18"/>
      <c r="AF44" s="18"/>
      <c r="AG44" s="18" t="s">
        <v>826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2"/>
      <c r="AD45" s="31" t="s">
        <v>79</v>
      </c>
      <c r="AE45" s="18"/>
      <c r="AF45" s="18"/>
      <c r="AG45" s="18" t="s">
        <v>845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3"/>
      <c r="AD46" s="31" t="s">
        <v>80</v>
      </c>
      <c r="AE46" s="18"/>
      <c r="AF46" s="18"/>
      <c r="AG46" s="18" t="s">
        <v>846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2"/>
      <c r="AD47" s="31" t="s">
        <v>81</v>
      </c>
      <c r="AE47" s="18"/>
      <c r="AF47" s="18"/>
      <c r="AG47" s="18" t="s">
        <v>847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3"/>
      <c r="AD48" s="31" t="s">
        <v>82</v>
      </c>
      <c r="AE48" s="18"/>
      <c r="AF48" s="18"/>
      <c r="AG48" s="18" t="s">
        <v>827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2"/>
      <c r="AD49" s="31" t="s">
        <v>83</v>
      </c>
      <c r="AE49" s="18"/>
      <c r="AF49" s="18"/>
      <c r="AG49" s="18" t="s">
        <v>848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3"/>
      <c r="AD50" s="31" t="s">
        <v>84</v>
      </c>
      <c r="AE50" s="18"/>
      <c r="AF50" s="18"/>
      <c r="AG50" s="18" t="s">
        <v>849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2"/>
      <c r="AD51" s="31" t="s">
        <v>85</v>
      </c>
      <c r="AE51" s="18"/>
      <c r="AF51" s="18"/>
      <c r="AG51" s="18" t="s">
        <v>850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3"/>
      <c r="AD52" s="31" t="s">
        <v>86</v>
      </c>
      <c r="AE52" s="18"/>
      <c r="AF52" s="18"/>
      <c r="AG52" s="18" t="s">
        <v>842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2"/>
      <c r="AD53" s="31" t="s">
        <v>87</v>
      </c>
      <c r="AE53" s="18"/>
      <c r="AF53" s="18"/>
      <c r="AG53" s="18" t="s">
        <v>851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3"/>
      <c r="AD54" s="31" t="s">
        <v>88</v>
      </c>
      <c r="AE54" s="18"/>
      <c r="AF54" s="18"/>
      <c r="AG54" s="18" t="s">
        <v>852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2"/>
      <c r="AD55" s="31" t="s">
        <v>89</v>
      </c>
      <c r="AE55" s="18"/>
      <c r="AF55" s="18"/>
      <c r="AG55" s="18" t="s">
        <v>853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3"/>
      <c r="AD56" s="31" t="s">
        <v>90</v>
      </c>
      <c r="AE56" s="18"/>
      <c r="AF56" s="18"/>
      <c r="AG56" s="18" t="s">
        <v>854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2"/>
      <c r="AD57" s="31" t="s">
        <v>91</v>
      </c>
      <c r="AE57" s="18"/>
      <c r="AF57" s="18"/>
      <c r="AG57" s="18" t="s">
        <v>828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3"/>
      <c r="AD58" s="31" t="s">
        <v>92</v>
      </c>
      <c r="AE58" s="18"/>
      <c r="AF58" s="18"/>
      <c r="AG58" s="18" t="s">
        <v>855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2"/>
      <c r="AD59" s="31" t="s">
        <v>93</v>
      </c>
      <c r="AE59" s="18"/>
      <c r="AF59" s="18"/>
      <c r="AG59" s="18" t="s">
        <v>858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3"/>
      <c r="AD60" s="31" t="s">
        <v>94</v>
      </c>
      <c r="AE60" s="18"/>
      <c r="AF60" s="18"/>
      <c r="AG60" s="18" t="s">
        <v>863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2"/>
      <c r="AD61" s="31" t="s">
        <v>95</v>
      </c>
      <c r="AE61" s="18"/>
      <c r="AF61" s="18"/>
      <c r="AG61" s="18" t="s">
        <v>864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3"/>
      <c r="AD62" s="31" t="s">
        <v>96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2"/>
      <c r="AD63" s="31" t="s">
        <v>97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3"/>
      <c r="AD64" s="31" t="s">
        <v>98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2"/>
      <c r="AD65" s="31" t="s">
        <v>99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3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2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3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2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3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2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3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2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3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2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3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2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3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2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3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2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3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2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3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2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3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2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3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2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3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2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3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2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3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2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3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2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3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2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7" t="s">
        <v>865</v>
      </c>
      <c r="AE722" s="18"/>
      <c r="AF722" s="18"/>
      <c r="AG722" s="18"/>
      <c r="AH722" s="18"/>
    </row>
    <row r="723" spans="30:34">
      <c r="AD723" s="31" t="s">
        <v>840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</sheetData>
  <dataValidations count="5">
    <dataValidation type="list" allowBlank="1" showInputMessage="1" showErrorMessage="1" sqref="H40:H205">
      <formula1>Holder</formula1>
    </dataValidation>
    <dataValidation type="list" allowBlank="1" showInputMessage="1" showErrorMessage="1" sqref="E24:E205">
      <formula1>$AE$24:$AE$32</formula1>
    </dataValidation>
    <dataValidation type="list" allowBlank="1" showInputMessage="1" showErrorMessage="1" sqref="F24:F205">
      <formula1>$AF$24:$AF$28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G24:G205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D22" sqref="D22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  <col min="11" max="11" width="12.7109375" customWidth="1"/>
  </cols>
  <sheetData>
    <row r="1" spans="1:11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829</v>
      </c>
      <c r="J1" t="s">
        <v>838</v>
      </c>
      <c r="K1" t="s">
        <v>862</v>
      </c>
    </row>
    <row r="2" spans="1:11">
      <c r="A2" t="s">
        <v>880</v>
      </c>
      <c r="B2" t="s">
        <v>35</v>
      </c>
      <c r="C2">
        <v>2E-3</v>
      </c>
      <c r="D2" t="e">
        <v>#REF!</v>
      </c>
      <c r="E2" t="s">
        <v>817</v>
      </c>
      <c r="F2" t="s">
        <v>818</v>
      </c>
      <c r="G2">
        <v>1</v>
      </c>
      <c r="H2" t="s">
        <v>827</v>
      </c>
      <c r="I2">
        <v>1</v>
      </c>
      <c r="J2" t="e">
        <v>#REF!</v>
      </c>
    </row>
    <row r="3" spans="1:11">
      <c r="A3" t="s">
        <v>881</v>
      </c>
      <c r="B3" t="s">
        <v>35</v>
      </c>
      <c r="C3">
        <v>5.0000000000000001E-4</v>
      </c>
      <c r="D3">
        <v>6.2159999999999993</v>
      </c>
      <c r="E3" t="s">
        <v>817</v>
      </c>
      <c r="F3" t="s">
        <v>818</v>
      </c>
      <c r="G3">
        <v>1</v>
      </c>
      <c r="H3" t="s">
        <v>827</v>
      </c>
      <c r="I3">
        <v>1</v>
      </c>
      <c r="J3">
        <v>1.6799999999999999E-10</v>
      </c>
    </row>
    <row r="4" spans="1:11">
      <c r="A4" t="s">
        <v>882</v>
      </c>
      <c r="B4" t="s">
        <v>35</v>
      </c>
      <c r="C4">
        <v>5.0000000000000001E-4</v>
      </c>
      <c r="D4">
        <v>6.2159999999999993</v>
      </c>
      <c r="E4" t="s">
        <v>817</v>
      </c>
      <c r="F4" t="s">
        <v>818</v>
      </c>
      <c r="G4">
        <v>1</v>
      </c>
      <c r="H4" t="s">
        <v>827</v>
      </c>
      <c r="I4">
        <v>1</v>
      </c>
      <c r="J4">
        <v>1.6799999999999999E-10</v>
      </c>
    </row>
    <row r="5" spans="1:11">
      <c r="A5" t="s">
        <v>883</v>
      </c>
      <c r="B5" t="s">
        <v>35</v>
      </c>
      <c r="C5">
        <v>5.0000000000000001E-4</v>
      </c>
      <c r="D5">
        <v>6.2159999999999993</v>
      </c>
      <c r="E5" t="s">
        <v>817</v>
      </c>
      <c r="F5" t="s">
        <v>818</v>
      </c>
      <c r="G5">
        <v>1</v>
      </c>
      <c r="H5" t="s">
        <v>827</v>
      </c>
      <c r="I5">
        <v>1</v>
      </c>
      <c r="J5">
        <v>1.6799999999999999E-10</v>
      </c>
    </row>
    <row r="6" spans="1:11">
      <c r="A6" t="s">
        <v>884</v>
      </c>
      <c r="B6" t="s">
        <v>35</v>
      </c>
      <c r="C6">
        <v>5.0000000000000001E-4</v>
      </c>
      <c r="D6">
        <v>6.2159999999999993</v>
      </c>
      <c r="E6" t="s">
        <v>817</v>
      </c>
      <c r="F6" t="s">
        <v>818</v>
      </c>
      <c r="G6">
        <v>1</v>
      </c>
      <c r="H6" t="s">
        <v>827</v>
      </c>
      <c r="I6">
        <v>1</v>
      </c>
      <c r="J6">
        <v>1.6799999999999999E-10</v>
      </c>
    </row>
    <row r="7" spans="1:11">
      <c r="A7" t="s">
        <v>885</v>
      </c>
      <c r="B7" t="s">
        <v>35</v>
      </c>
      <c r="C7">
        <v>5.0000000000000001E-4</v>
      </c>
      <c r="D7">
        <v>6.2159999999999993</v>
      </c>
      <c r="E7" t="s">
        <v>817</v>
      </c>
      <c r="F7" t="s">
        <v>818</v>
      </c>
      <c r="G7">
        <v>1</v>
      </c>
      <c r="H7" t="s">
        <v>827</v>
      </c>
      <c r="I7">
        <v>1</v>
      </c>
      <c r="J7">
        <v>1.6799999999999999E-10</v>
      </c>
    </row>
    <row r="8" spans="1:11">
      <c r="A8" t="s">
        <v>886</v>
      </c>
      <c r="B8" t="s">
        <v>35</v>
      </c>
      <c r="C8">
        <v>2E-3</v>
      </c>
      <c r="D8">
        <v>24.863999999999997</v>
      </c>
      <c r="E8" t="s">
        <v>817</v>
      </c>
      <c r="F8" t="s">
        <v>818</v>
      </c>
      <c r="G8">
        <v>1</v>
      </c>
      <c r="H8" t="s">
        <v>827</v>
      </c>
      <c r="I8">
        <v>1</v>
      </c>
      <c r="J8">
        <v>6.7199999999999995E-10</v>
      </c>
    </row>
    <row r="9" spans="1:11">
      <c r="A9" t="s">
        <v>887</v>
      </c>
      <c r="B9" t="s">
        <v>35</v>
      </c>
      <c r="C9">
        <v>2E-3</v>
      </c>
      <c r="D9">
        <v>24.863999999999997</v>
      </c>
      <c r="E9" t="s">
        <v>817</v>
      </c>
      <c r="F9" t="s">
        <v>818</v>
      </c>
      <c r="G9">
        <v>1</v>
      </c>
      <c r="H9" t="s">
        <v>827</v>
      </c>
      <c r="I9">
        <v>1</v>
      </c>
      <c r="J9">
        <v>6.7199999999999995E-10</v>
      </c>
    </row>
    <row r="10" spans="1:11">
      <c r="A10" t="s">
        <v>888</v>
      </c>
      <c r="B10" t="s">
        <v>35</v>
      </c>
      <c r="C10">
        <v>5.0000000000000001E-4</v>
      </c>
      <c r="D10">
        <v>6.2159999999999993</v>
      </c>
      <c r="E10" t="s">
        <v>817</v>
      </c>
      <c r="F10" t="s">
        <v>818</v>
      </c>
      <c r="G10">
        <v>1</v>
      </c>
      <c r="H10" t="s">
        <v>827</v>
      </c>
      <c r="I10">
        <v>1</v>
      </c>
      <c r="J10">
        <v>1.6799999999999999E-10</v>
      </c>
    </row>
    <row r="11" spans="1:11">
      <c r="A11" t="s">
        <v>889</v>
      </c>
      <c r="B11" t="s">
        <v>35</v>
      </c>
      <c r="C11">
        <v>5.0000000000000001E-4</v>
      </c>
      <c r="D11">
        <v>6.2159999999999993</v>
      </c>
      <c r="E11" t="s">
        <v>817</v>
      </c>
      <c r="F11" t="s">
        <v>818</v>
      </c>
      <c r="G11">
        <v>1</v>
      </c>
      <c r="H11" t="s">
        <v>827</v>
      </c>
      <c r="I11">
        <v>1</v>
      </c>
      <c r="J11">
        <v>1.6799999999999999E-10</v>
      </c>
    </row>
    <row r="12" spans="1:11">
      <c r="A12" t="s">
        <v>890</v>
      </c>
      <c r="B12" t="s">
        <v>35</v>
      </c>
      <c r="C12">
        <v>5.0000000000000001E-4</v>
      </c>
      <c r="D12">
        <v>6.2159999999999993</v>
      </c>
      <c r="E12" t="s">
        <v>817</v>
      </c>
      <c r="F12" t="s">
        <v>818</v>
      </c>
      <c r="G12">
        <v>1</v>
      </c>
      <c r="H12" t="s">
        <v>827</v>
      </c>
      <c r="I12">
        <v>1</v>
      </c>
      <c r="J12">
        <v>1.6799999999999999E-10</v>
      </c>
    </row>
    <row r="13" spans="1:11">
      <c r="A13" t="s">
        <v>891</v>
      </c>
      <c r="B13" t="s">
        <v>35</v>
      </c>
      <c r="C13">
        <v>5.0000000000000001E-4</v>
      </c>
      <c r="D13">
        <v>6.2159999999999993</v>
      </c>
      <c r="E13" t="s">
        <v>817</v>
      </c>
      <c r="F13" t="s">
        <v>818</v>
      </c>
      <c r="G13">
        <v>1</v>
      </c>
      <c r="H13" t="s">
        <v>827</v>
      </c>
      <c r="I13">
        <v>1</v>
      </c>
      <c r="J13">
        <v>1.6799999999999999E-10</v>
      </c>
    </row>
    <row r="14" spans="1:11">
      <c r="A14" t="s">
        <v>892</v>
      </c>
      <c r="B14" t="s">
        <v>35</v>
      </c>
      <c r="C14">
        <v>5.0000000000000001E-4</v>
      </c>
      <c r="D14">
        <v>6.2159999999999993</v>
      </c>
      <c r="E14" t="s">
        <v>817</v>
      </c>
      <c r="F14" t="s">
        <v>818</v>
      </c>
      <c r="G14">
        <v>1</v>
      </c>
      <c r="H14" t="s">
        <v>827</v>
      </c>
      <c r="I14">
        <v>1</v>
      </c>
      <c r="J14">
        <v>1.6799999999999999E-10</v>
      </c>
    </row>
    <row r="15" spans="1:11">
      <c r="A15" t="s">
        <v>893</v>
      </c>
      <c r="B15" t="s">
        <v>35</v>
      </c>
      <c r="C15">
        <v>2E-3</v>
      </c>
      <c r="D15">
        <v>24.863999999999997</v>
      </c>
      <c r="E15" t="s">
        <v>817</v>
      </c>
      <c r="F15" t="s">
        <v>818</v>
      </c>
      <c r="G15">
        <v>1</v>
      </c>
      <c r="H15" t="s">
        <v>827</v>
      </c>
      <c r="I15">
        <v>1</v>
      </c>
      <c r="J15">
        <v>6.7199999999999995E-10</v>
      </c>
    </row>
    <row r="16" spans="1:11">
      <c r="A16" t="s">
        <v>894</v>
      </c>
      <c r="B16" t="s">
        <v>35</v>
      </c>
      <c r="C16">
        <v>5.0000000000000001E-4</v>
      </c>
      <c r="D16">
        <v>6.2159999999999993</v>
      </c>
      <c r="E16" t="s">
        <v>817</v>
      </c>
      <c r="F16" t="s">
        <v>818</v>
      </c>
      <c r="G16">
        <v>1</v>
      </c>
      <c r="H16" t="s">
        <v>827</v>
      </c>
      <c r="I16">
        <v>1</v>
      </c>
      <c r="J16">
        <v>1.6799999999999999E-10</v>
      </c>
    </row>
    <row r="17" spans="1:10">
      <c r="A17" t="s">
        <v>895</v>
      </c>
      <c r="B17" t="s">
        <v>35</v>
      </c>
      <c r="C17">
        <v>5.0000000000000001E-4</v>
      </c>
      <c r="D17">
        <v>6.2159999999999993</v>
      </c>
      <c r="E17" t="s">
        <v>817</v>
      </c>
      <c r="F17" t="s">
        <v>818</v>
      </c>
      <c r="G17">
        <v>1</v>
      </c>
      <c r="H17" t="s">
        <v>827</v>
      </c>
      <c r="I17">
        <v>1</v>
      </c>
      <c r="J17">
        <v>1.6799999999999999E-10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B39" sqref="B3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836</v>
      </c>
    </row>
    <row r="4" spans="1:4">
      <c r="A4" s="25" t="s">
        <v>832</v>
      </c>
      <c r="B4" t="s">
        <v>837</v>
      </c>
      <c r="C4" t="s">
        <v>835</v>
      </c>
      <c r="D4" t="s">
        <v>839</v>
      </c>
    </row>
    <row r="5" spans="1:4">
      <c r="A5" s="26" t="s">
        <v>35</v>
      </c>
      <c r="B5" s="20">
        <v>1.4000000000000004E-2</v>
      </c>
      <c r="C5" s="20">
        <v>174.048</v>
      </c>
      <c r="D5" s="20">
        <v>4.7039999999999995E-9</v>
      </c>
    </row>
    <row r="6" spans="1:4">
      <c r="A6" s="26" t="s">
        <v>833</v>
      </c>
      <c r="B6" s="20"/>
      <c r="C6" s="20">
        <v>0</v>
      </c>
      <c r="D6" s="20">
        <v>0</v>
      </c>
    </row>
    <row r="7" spans="1:4">
      <c r="A7" s="26" t="s">
        <v>834</v>
      </c>
      <c r="B7" s="20">
        <v>1.4000000000000004E-2</v>
      </c>
      <c r="C7" s="20">
        <v>174.048</v>
      </c>
      <c r="D7" s="20">
        <v>4.7039999999999995E-9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829</v>
      </c>
      <c r="J23" t="s">
        <v>838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857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840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865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869</v>
      </c>
    </row>
    <row r="3" spans="3:7" ht="15.75" thickBot="1"/>
    <row r="4" spans="3:7">
      <c r="C4" s="48" t="s">
        <v>866</v>
      </c>
      <c r="D4" s="49" t="s">
        <v>867</v>
      </c>
      <c r="E4" s="49"/>
      <c r="F4" s="49" t="s">
        <v>868</v>
      </c>
      <c r="G4" s="50"/>
    </row>
    <row r="5" spans="3:7">
      <c r="C5" s="51"/>
      <c r="D5" s="52" t="s">
        <v>840</v>
      </c>
      <c r="E5" s="52" t="s">
        <v>865</v>
      </c>
      <c r="F5" s="52" t="s">
        <v>840</v>
      </c>
      <c r="G5" s="53" t="s">
        <v>865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Notice Data (Enter Data Here)</vt:lpstr>
      <vt:lpstr>Sheet2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2014-04-21T17:26:24Z</dcterms:modified>
</cp:coreProperties>
</file>