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05" yWindow="120" windowWidth="19080" windowHeight="1186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  <sheet name="Sheet1" sheetId="8" r:id="rId6"/>
  </sheets>
  <definedNames>
    <definedName name="Chemical">'Notice Data (Enter Data Here)'!$AF$23:$AF$28</definedName>
    <definedName name="Doedata">'DOE-STD-1027-92 Data'!$B$1:$E$760</definedName>
    <definedName name="Holder">'Notice Data (Enter Data Here)'!$AG$23:$AG$64</definedName>
    <definedName name="noticetype">'Notice Data (Enter Data Here)'!$AH$24:$AH$26</definedName>
    <definedName name="Nuclides">'Notice Data (Enter Data Here)'!$AD$24:$AD$782</definedName>
    <definedName name="Physical">'Notice Data (Enter Data Here)'!$AE$23:$AE$32</definedName>
    <definedName name="_xlnm.Print_Area" localSheetId="0">'Notice Data (Enter Data Here)'!$A$1:$I$32</definedName>
  </definedNames>
  <calcPr calcId="125725" concurrentCalc="0"/>
  <pivotCaches>
    <pivotCache cacheId="1" r:id="rId7"/>
  </pivotCaches>
</workbook>
</file>

<file path=xl/calcChain.xml><?xml version="1.0" encoding="utf-8"?>
<calcChain xmlns="http://schemas.openxmlformats.org/spreadsheetml/2006/main">
  <c r="D45" i="1"/>
  <c r="J45"/>
  <c r="D44"/>
  <c r="J44"/>
  <c r="D43"/>
  <c r="J43"/>
  <c r="D42"/>
  <c r="J42"/>
  <c r="D41"/>
  <c r="J41"/>
  <c r="D40"/>
  <c r="J40"/>
  <c r="D36"/>
  <c r="J36"/>
  <c r="D30"/>
  <c r="J30"/>
  <c r="D24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1"/>
  <c r="J31"/>
  <c r="D32"/>
  <c r="J32"/>
  <c r="D33"/>
  <c r="J33"/>
  <c r="D34"/>
  <c r="J34"/>
  <c r="D35"/>
  <c r="J35"/>
  <c r="D37"/>
  <c r="J37"/>
  <c r="D38"/>
  <c r="J38"/>
  <c r="D39"/>
  <c r="J39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<sst xmlns="http://schemas.openxmlformats.org/spreadsheetml/2006/main" count="3346" uniqueCount="897">
  <si>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</si>
  <si>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</si>
  <si>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</si>
  <si>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</si>
  <si>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</si>
  <si>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</si>
  <si>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</si>
  <si>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</si>
  <si>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</si>
  <si>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</si>
  <si>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</si>
  <si>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</si>
  <si>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</si>
  <si>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</si>
  <si>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</si>
  <si>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</si>
  <si>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</si>
  <si>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</si>
  <si>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</si>
  <si>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</si>
  <si>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</si>
  <si>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</si>
  <si>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</si>
  <si>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</si>
  <si>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</si>
  <si>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</si>
  <si>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</si>
  <si>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</si>
  <si>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</si>
  <si>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</si>
  <si>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</si>
  <si>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</si>
  <si>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</si>
  <si>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</si>
  <si>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</si>
  <si>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</si>
  <si>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</si>
  <si>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</si>
  <si>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</si>
  <si>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</si>
  <si>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</si>
  <si>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</si>
  <si>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</si>
  <si>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</si>
  <si>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</si>
  <si>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</si>
  <si>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</si>
  <si>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</si>
  <si>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</si>
  <si>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</si>
  <si>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</si>
  <si>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</si>
  <si>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</si>
  <si>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</si>
  <si>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</si>
  <si>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</si>
  <si>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</si>
  <si>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</si>
  <si>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</si>
  <si>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</si>
  <si>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</si>
  <si>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</si>
  <si>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</si>
  <si>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</si>
  <si>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</si>
  <si>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</si>
  <si>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</si>
  <si>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</si>
  <si>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</si>
  <si>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</si>
  <si>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</si>
  <si>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</si>
  <si>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</si>
  <si>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</si>
  <si>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</si>
  <si>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</si>
  <si>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</si>
  <si>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</si>
  <si>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</si>
  <si>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</si>
  <si>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</si>
  <si>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</si>
  <si>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</si>
  <si>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</si>
  <si>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</si>
  <si>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</si>
  <si>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</si>
  <si>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</si>
  <si>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</si>
  <si>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</si>
  <si>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</si>
  <si>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</si>
  <si>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</si>
  <si>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</si>
  <si>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</si>
  <si>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</si>
  <si>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</si>
  <si>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</si>
  <si>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</si>
  <si>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</si>
  <si>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</si>
  <si>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</si>
  <si>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</si>
  <si>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</si>
  <si>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</si>
  <si>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</si>
  <si>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</si>
  <si>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</si>
  <si>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</si>
  <si>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</si>
  <si>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</si>
  <si>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</si>
  <si>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</si>
  <si>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</si>
  <si>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</si>
  <si>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</si>
  <si>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</si>
  <si>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</si>
  <si>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</si>
  <si>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</si>
  <si>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</si>
  <si>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</si>
  <si>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</si>
  <si>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</si>
  <si>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</si>
  <si>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</si>
  <si>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</si>
  <si>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</si>
  <si>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</si>
  <si>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</si>
  <si>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</si>
  <si>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</si>
  <si>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</si>
  <si>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</si>
  <si>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</si>
  <si>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</si>
  <si>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</si>
  <si>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</si>
  <si>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</si>
  <si>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</si>
  <si>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</si>
  <si>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</si>
  <si>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</si>
  <si>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</si>
  <si>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</si>
  <si>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</si>
  <si>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</si>
  <si>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</si>
  <si>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</si>
  <si>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</si>
  <si>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</si>
  <si>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</si>
  <si>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</si>
  <si>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</si>
  <si>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</si>
  <si>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</si>
  <si>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</si>
  <si>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</si>
  <si>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</si>
  <si>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</si>
  <si>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</si>
  <si>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</si>
  <si>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</si>
  <si>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</si>
  <si>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</si>
  <si>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</si>
  <si>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</si>
  <si>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</si>
  <si>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</si>
  <si>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</si>
  <si>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</si>
  <si>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</si>
  <si>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</si>
  <si>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</si>
  <si>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</si>
  <si>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</si>
  <si>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</si>
  <si>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</si>
  <si>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</si>
  <si>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</si>
  <si>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</si>
  <si>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</si>
  <si>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</si>
  <si>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</si>
  <si>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</si>
  <si>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</si>
  <si>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</si>
  <si>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</si>
  <si>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</si>
  <si>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</si>
  <si>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</si>
  <si>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</si>
  <si>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</si>
  <si>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</si>
  <si>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</si>
  <si>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</si>
  <si>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</si>
  <si>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</si>
  <si>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</si>
  <si>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</si>
  <si>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</si>
  <si>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</si>
  <si>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</si>
  <si>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</si>
  <si>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</si>
  <si>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</si>
  <si>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</si>
  <si>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</si>
  <si>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</si>
  <si>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</si>
  <si>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</si>
  <si>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</si>
  <si>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</si>
  <si>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</si>
  <si>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</si>
  <si>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</si>
  <si>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</si>
  <si>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</si>
  <si>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</si>
  <si>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</si>
  <si>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</si>
  <si>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</si>
  <si>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</si>
  <si>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</si>
  <si>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</si>
  <si>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</si>
  <si>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</si>
  <si>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</si>
  <si>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</si>
  <si>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</si>
  <si>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</si>
  <si>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</si>
  <si>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</si>
  <si>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</si>
  <si>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</si>
  <si>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</si>
  <si>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</si>
  <si>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</si>
  <si>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</si>
  <si>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</si>
  <si>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</si>
  <si>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</si>
  <si>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</si>
  <si>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</si>
  <si>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</si>
  <si>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</si>
  <si>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</si>
  <si>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</si>
  <si>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</si>
  <si>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</si>
  <si>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</si>
  <si>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</si>
  <si>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</si>
  <si>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</si>
  <si>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</si>
  <si>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</si>
  <si>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</si>
  <si>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</si>
  <si>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</si>
  <si>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</si>
  <si>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</si>
  <si>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</si>
  <si>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</si>
  <si>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</si>
  <si>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</si>
  <si>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</si>
  <si>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</si>
  <si>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</si>
  <si>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</si>
  <si>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</si>
  <si>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</si>
  <si>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</si>
  <si>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</si>
  <si>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</si>
  <si>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</si>
  <si>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</si>
  <si>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</si>
  <si>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</si>
  <si>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</si>
  <si>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</si>
  <si>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</si>
  <si>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</si>
  <si>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</si>
  <si>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</si>
  <si>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</si>
  <si>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</si>
  <si>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</si>
  <si>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</si>
  <si>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</si>
  <si>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</si>
  <si>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</si>
  <si>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</si>
  <si>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</si>
  <si>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</si>
  <si>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</si>
  <si>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</si>
  <si>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</si>
  <si>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</si>
  <si>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</si>
  <si>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</si>
  <si>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</si>
  <si>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</si>
  <si>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</si>
  <si>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</si>
  <si>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</si>
  <si>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</si>
  <si>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</si>
  <si>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</si>
  <si>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</si>
  <si>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</si>
  <si>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</si>
  <si>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</si>
  <si>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</si>
  <si>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</si>
  <si>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</si>
  <si>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</si>
  <si>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</si>
  <si>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</si>
  <si>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</si>
  <si>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</si>
  <si>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</si>
  <si>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</si>
  <si>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</si>
  <si>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</si>
  <si>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</si>
  <si>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</si>
  <si>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</si>
  <si>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</si>
  <si>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</si>
  <si>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</si>
  <si>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</si>
  <si>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</si>
  <si>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</si>
  <si>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</si>
  <si>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</si>
  <si>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</si>
  <si>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</si>
  <si>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</si>
  <si>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</si>
  <si>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</si>
  <si>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</si>
  <si>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</si>
  <si>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</si>
  <si>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</si>
  <si>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</si>
  <si>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</si>
  <si>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</si>
  <si>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</si>
  <si>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</si>
  <si>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</si>
  <si>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</si>
  <si>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</si>
  <si>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</si>
  <si>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</si>
  <si>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</si>
  <si>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</si>
  <si>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</si>
  <si>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</si>
  <si>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</si>
  <si>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</si>
  <si>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</si>
  <si>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</si>
  <si>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</si>
  <si>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</si>
  <si>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</si>
  <si>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</si>
  <si>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</si>
  <si>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</si>
  <si>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</si>
  <si>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</si>
  <si>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</si>
  <si>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</si>
  <si>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</si>
  <si>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</si>
  <si>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</si>
  <si>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</si>
  <si>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</si>
  <si>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</si>
  <si>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</si>
  <si>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</si>
  <si>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</si>
  <si>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</si>
  <si>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</si>
  <si>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</si>
  <si>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</si>
  <si>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</si>
  <si>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</si>
  <si>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</si>
  <si>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</si>
  <si>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</si>
  <si>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</si>
  <si>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</si>
  <si>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</si>
  <si>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</si>
  <si>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</si>
  <si>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</si>
  <si>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</si>
  <si>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</si>
  <si>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</si>
  <si>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</si>
  <si>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</si>
  <si>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</si>
  <si>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</si>
  <si>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</si>
  <si>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</si>
  <si>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</si>
  <si>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</si>
  <si>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</si>
  <si>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</si>
  <si>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</si>
  <si>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</si>
  <si>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</si>
  <si>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</si>
  <si>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</si>
  <si>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</si>
  <si>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</si>
  <si>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</si>
  <si>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</si>
  <si>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</si>
  <si>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</si>
  <si>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</si>
  <si>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</si>
  <si>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</si>
  <si>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</si>
  <si>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</si>
  <si>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</si>
  <si>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</si>
  <si>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</si>
  <si>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</si>
  <si>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</si>
  <si>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</si>
  <si>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</si>
  <si>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</si>
  <si>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</si>
  <si>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</si>
  <si>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</si>
  <si>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</si>
  <si>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</si>
  <si>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</si>
  <si>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</si>
  <si>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</si>
  <si>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</si>
  <si>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</si>
  <si>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</si>
  <si>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</si>
  <si>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</si>
  <si>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</si>
  <si>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</si>
  <si>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</si>
  <si>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</si>
  <si>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</si>
  <si>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</si>
  <si>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</si>
  <si>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</si>
  <si>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</si>
  <si>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</si>
  <si>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</si>
  <si>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</si>
  <si>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</si>
  <si>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</si>
  <si>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</si>
  <si>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</si>
  <si>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</si>
  <si>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</si>
  <si>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</si>
  <si>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</si>
  <si>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</si>
  <si>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</si>
  <si>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</si>
  <si>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</si>
  <si>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</si>
  <si>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</si>
  <si>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</si>
  <si>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</si>
  <si>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</si>
  <si>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</si>
  <si>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</si>
  <si>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</si>
  <si>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</si>
  <si>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</si>
  <si>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</si>
  <si>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</si>
  <si>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</si>
  <si>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</si>
  <si>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</si>
  <si>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</si>
  <si>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</si>
  <si>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</si>
  <si>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</si>
  <si>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</si>
  <si>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</si>
  <si>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</si>
  <si>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</si>
  <si>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</si>
  <si>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</si>
  <si>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</si>
  <si>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</si>
  <si>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</si>
  <si>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</si>
  <si>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</si>
  <si>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</si>
  <si>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</si>
  <si>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</si>
  <si>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</si>
  <si>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</si>
  <si>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</si>
  <si>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</si>
  <si>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</si>
  <si>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</si>
  <si>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</si>
  <si>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</si>
  <si>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</si>
  <si>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</si>
  <si>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</si>
  <si>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</si>
  <si>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</si>
  <si>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</si>
  <si>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</si>
  <si>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</si>
  <si>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</si>
  <si>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</si>
  <si>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</si>
  <si>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</si>
  <si>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</si>
  <si>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</si>
  <si>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</si>
  <si>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</si>
  <si>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</si>
  <si>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</si>
  <si>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</si>
  <si>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</si>
  <si>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</si>
  <si>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</si>
  <si>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</si>
  <si>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</si>
  <si>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</si>
  <si>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</si>
  <si>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</si>
  <si>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</si>
  <si>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</si>
  <si>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</si>
  <si>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</si>
  <si>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</si>
  <si>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</si>
  <si>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</si>
  <si>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</si>
  <si>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</si>
  <si>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</si>
  <si>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</si>
  <si>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</si>
  <si>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</si>
  <si>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</si>
  <si>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</si>
  <si>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</si>
  <si>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</si>
  <si>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</si>
  <si>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</si>
  <si>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</si>
  <si>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</si>
  <si>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</si>
  <si>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</si>
  <si>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</si>
  <si>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</si>
  <si>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</si>
  <si>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</si>
  <si>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</si>
  <si>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</si>
  <si>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</si>
  <si>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</si>
  <si>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</si>
  <si>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</si>
  <si>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</si>
  <si>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</si>
  <si>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</si>
  <si>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</si>
  <si>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</si>
  <si>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</si>
  <si>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</si>
  <si>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</si>
  <si>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</si>
  <si>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</si>
  <si>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</si>
  <si>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</si>
  <si>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</si>
  <si>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</si>
  <si>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</si>
  <si>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</si>
  <si>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</si>
  <si>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</si>
  <si>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</si>
  <si>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</si>
  <si>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</si>
  <si>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</si>
  <si>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</si>
  <si>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</si>
  <si>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</si>
  <si>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</si>
  <si>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</si>
  <si>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</si>
  <si>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</si>
  <si>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</si>
  <si>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</si>
  <si>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</si>
  <si>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</si>
  <si>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</si>
  <si>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</si>
  <si>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</si>
  <si>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</si>
  <si>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</si>
  <si>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</si>
  <si>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</si>
  <si>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</si>
  <si>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</si>
  <si>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</si>
  <si>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</si>
  <si>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</si>
  <si>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</si>
  <si>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</si>
  <si>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</si>
  <si>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</si>
  <si>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</si>
  <si>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</si>
  <si>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</si>
  <si>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</si>
  <si>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</si>
  <si>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</si>
  <si>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</si>
  <si>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</si>
  <si>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</si>
  <si>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</si>
  <si>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</si>
  <si>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</si>
  <si>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</si>
  <si>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</si>
  <si>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</si>
  <si>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</si>
  <si>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</si>
  <si>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</si>
  <si>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</si>
  <si>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</si>
  <si>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</si>
  <si>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</si>
  <si>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</si>
  <si>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</si>
  <si>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</si>
  <si>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</si>
  <si>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</si>
  <si>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</si>
  <si>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</si>
  <si>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</si>
  <si>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</si>
  <si>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</si>
  <si>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</si>
  <si>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</si>
  <si>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</si>
  <si>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</si>
  <si>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</si>
  <si>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</si>
  <si>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</si>
  <si>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</si>
  <si>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</si>
  <si>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</si>
  <si>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</si>
  <si>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</si>
  <si>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</si>
  <si>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</si>
  <si>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</si>
  <si>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</si>
  <si>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</si>
  <si>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</si>
  <si>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</si>
  <si>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</si>
  <si>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</si>
  <si>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</si>
  <si>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</si>
  <si>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</si>
  <si>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</si>
  <si>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</si>
  <si>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</si>
  <si>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</si>
  <si>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</si>
  <si>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</si>
  <si>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</si>
  <si>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</si>
  <si>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</si>
  <si>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</si>
  <si>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</si>
  <si>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</si>
  <si>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</si>
  <si>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</si>
  <si>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</si>
  <si>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</si>
  <si>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</si>
  <si>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</si>
  <si>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</si>
  <si>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</si>
  <si>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</si>
  <si>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</si>
  <si>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</si>
  <si>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</si>
  <si>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</si>
  <si>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</si>
  <si>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</si>
  <si>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</si>
  <si>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</si>
  <si>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</si>
  <si>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</si>
  <si>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</si>
  <si>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</si>
  <si>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</si>
  <si>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</si>
  <si>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</si>
  <si>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</si>
  <si>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</si>
  <si>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</si>
  <si>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</si>
  <si>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</si>
  <si>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</si>
  <si>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</si>
  <si>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</si>
  <si>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</si>
  <si>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</si>
  <si>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</si>
  <si>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</si>
  <si>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</si>
  <si>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</si>
  <si>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</si>
  <si>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</si>
  <si>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</si>
  <si>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</si>
  <si>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</si>
  <si>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</si>
  <si>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</si>
  <si>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</si>
  <si>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</si>
  <si>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</si>
  <si>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</si>
  <si>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</si>
  <si>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</si>
  <si>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</si>
  <si>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</si>
  <si>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</si>
  <si>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</si>
  <si>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</si>
  <si>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</si>
  <si>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</si>
  <si>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</si>
  <si>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</si>
  <si>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</si>
  <si>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</si>
  <si>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</si>
  <si>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</si>
  <si>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</si>
  <si>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</si>
  <si>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</si>
  <si>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</si>
  <si>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</si>
  <si>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</si>
  <si>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</si>
  <si>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</si>
  <si>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</si>
  <si>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</si>
  <si>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</si>
  <si>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</si>
  <si>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</si>
  <si>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</si>
  <si>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</si>
  <si>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</si>
  <si>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</si>
  <si>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</si>
  <si>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</si>
  <si>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</si>
  <si>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</si>
  <si>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</si>
  <si>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</si>
  <si>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</si>
  <si>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</si>
  <si>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</si>
  <si>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</si>
  <si>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</si>
  <si>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</si>
  <si>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</si>
  <si>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</si>
  <si>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</si>
  <si>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</si>
  <si>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</si>
  <si>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</si>
  <si>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</si>
  <si>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</si>
  <si>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</si>
  <si>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</si>
  <si>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</si>
  <si>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</si>
  <si>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</si>
  <si>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</si>
  <si>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</si>
  <si>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</si>
  <si>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</si>
  <si>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</si>
  <si>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</si>
  <si>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</si>
  <si>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</si>
  <si>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</si>
  <si>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</si>
  <si>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</si>
  <si>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</si>
  <si>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</si>
  <si>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</si>
  <si>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</si>
  <si>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</si>
  <si>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</si>
  <si>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</si>
  <si>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</si>
  <si>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</si>
  <si>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</si>
  <si>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</si>
  <si>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</si>
  <si>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</si>
  <si>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</si>
  <si>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</si>
  <si>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</si>
  <si>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</si>
  <si>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</si>
  <si>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</si>
  <si>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</si>
  <si>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</si>
  <si>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</si>
  <si>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</si>
  <si>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</si>
  <si>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</si>
  <si>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</si>
  <si>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</si>
  <si>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</si>
  <si>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</si>
  <si>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</si>
  <si>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</si>
  <si>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</si>
  <si>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</si>
  <si>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</si>
  <si>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</si>
  <si>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</si>
  <si>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</si>
  <si>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</si>
  <si>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</si>
  <si>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</si>
  <si>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</si>
  <si>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</si>
  <si>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</si>
  <si>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</si>
  <si>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</si>
  <si>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</si>
  <si>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</si>
  <si>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</si>
  <si>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</si>
  <si>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</si>
  <si>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</si>
  <si>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</si>
  <si>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</si>
  <si>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</si>
  <si>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</si>
  <si>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</si>
  <si>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</si>
  <si>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</si>
  <si>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</si>
  <si>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</si>
  <si>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</si>
  <si>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</si>
  <si>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</si>
  <si>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</si>
  <si>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</si>
  <si>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</si>
  <si>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</si>
  <si>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</si>
  <si>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</si>
  <si>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</si>
  <si>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</si>
  <si>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</si>
  <si>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</si>
  <si>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</si>
  <si>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</si>
  <si>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</si>
  <si>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</si>
  <si>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</si>
  <si>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</si>
  <si>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</si>
  <si>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Dublet</t>
  </si>
  <si>
    <t>Gabrielle</t>
  </si>
  <si>
    <t>Stanford University</t>
  </si>
  <si>
    <t>gdublet@stanford.edu</t>
  </si>
  <si>
    <t xml:space="preserve">Stanford  </t>
  </si>
  <si>
    <t>California</t>
  </si>
  <si>
    <t>United States</t>
  </si>
  <si>
    <t>650-847-9256</t>
  </si>
  <si>
    <t>367 Panama Street</t>
  </si>
  <si>
    <t>Green Bldg., Rm. 65</t>
  </si>
  <si>
    <t>11-2</t>
  </si>
  <si>
    <t>02/21/14</t>
  </si>
</sst>
</file>

<file path=xl/styles.xml><?xml version="1.0" encoding="utf-8"?>
<styleSheet xmlns="http://schemas.openxmlformats.org/spreadsheetml/2006/main">
  <numFmts count="1">
    <numFmt numFmtId="164" formatCode="0.000%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color rgb="FF44444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8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8" fillId="3" borderId="0" xfId="1" applyAlignment="1">
      <alignment horizontal="center"/>
    </xf>
    <xf numFmtId="0" fontId="10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8" fillId="3" borderId="0" xfId="1" applyProtection="1">
      <protection locked="0"/>
    </xf>
    <xf numFmtId="0" fontId="8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9" fillId="0" borderId="0" xfId="0" applyFont="1"/>
    <xf numFmtId="11" fontId="9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1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0" fillId="6" borderId="6" xfId="0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12" fillId="0" borderId="0" xfId="3" applyAlignment="1" applyProtection="1">
      <alignment horizontal="left" indent="2"/>
      <protection locked="0"/>
    </xf>
    <xf numFmtId="0" fontId="13" fillId="0" borderId="0" xfId="0" applyFont="1" applyAlignment="1">
      <alignment horizontal="left" indent="1"/>
    </xf>
    <xf numFmtId="16" fontId="0" fillId="0" borderId="0" xfId="0" applyNumberFormat="1" applyAlignment="1" applyProtection="1">
      <alignment horizontal="left" indent="2"/>
      <protection locked="0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blet" refreshedDate="41670.62314664352" createdVersion="3" refreshedVersion="3" minRefreshableVersion="3" recordCount="187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2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4" maxValue="3.0000000000000001E-3"/>
    </cacheField>
    <cacheField name="Activity (Bq)" numFmtId="11">
      <sharedItems containsMixedTypes="1" containsNumber="1" minValue="6.2159999999999993" maxValue="37.29599999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799999999999999E-10" maxValue="1.008E-9"/>
    </cacheField>
    <cacheField name="Comments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">
  <r>
    <n v="1"/>
    <x v="0"/>
    <n v="1E-3"/>
    <n v="12.431999999999999"/>
    <s v="Slurry/Paste"/>
    <s v="Other"/>
    <n v="30"/>
    <s v="4h"/>
    <n v="1"/>
    <n v="3.3599999999999998E-10"/>
    <m/>
  </r>
  <r>
    <n v="2"/>
    <x v="0"/>
    <n v="1E-3"/>
    <n v="12.431999999999999"/>
    <s v="Slurry/Paste"/>
    <s v="Other"/>
    <n v="30"/>
    <s v="4h"/>
    <n v="1"/>
    <n v="3.3599999999999998E-10"/>
    <m/>
  </r>
  <r>
    <n v="3"/>
    <x v="0"/>
    <n v="1E-3"/>
    <n v="12.431999999999999"/>
    <s v="Slurry/Paste"/>
    <s v="Other"/>
    <n v="30"/>
    <s v="4h"/>
    <n v="1"/>
    <n v="3.3599999999999998E-10"/>
    <m/>
  </r>
  <r>
    <n v="4"/>
    <x v="0"/>
    <n v="1E-3"/>
    <n v="12.431999999999999"/>
    <s v="Slurry/Paste"/>
    <s v="Other"/>
    <n v="30"/>
    <s v="4h"/>
    <n v="1"/>
    <n v="3.3599999999999998E-10"/>
    <m/>
  </r>
  <r>
    <n v="5"/>
    <x v="0"/>
    <n v="1E-3"/>
    <n v="12.431999999999999"/>
    <s v="Slurry/Paste"/>
    <s v="Other"/>
    <n v="30"/>
    <s v="4h"/>
    <n v="1"/>
    <n v="3.3599999999999998E-10"/>
    <m/>
  </r>
  <r>
    <n v="6"/>
    <x v="0"/>
    <n v="1E-3"/>
    <n v="12.431999999999999"/>
    <s v="Slurry/Paste"/>
    <s v="Other"/>
    <n v="30"/>
    <s v="4h"/>
    <n v="1"/>
    <n v="3.3599999999999998E-10"/>
    <m/>
  </r>
  <r>
    <n v="7"/>
    <x v="0"/>
    <n v="2E-3"/>
    <n v="24.863999999999997"/>
    <s v="Slurry/Paste"/>
    <s v="Other"/>
    <n v="30"/>
    <s v="4h"/>
    <n v="1"/>
    <n v="6.7199999999999995E-10"/>
    <m/>
  </r>
  <r>
    <n v="8"/>
    <x v="0"/>
    <n v="2E-3"/>
    <n v="24.863999999999997"/>
    <s v="Slurry/Paste"/>
    <s v="Other"/>
    <n v="30"/>
    <s v="4h"/>
    <n v="1"/>
    <n v="6.7199999999999995E-10"/>
    <m/>
  </r>
  <r>
    <n v="9"/>
    <x v="0"/>
    <n v="1E-3"/>
    <n v="12.431999999999999"/>
    <s v="Slurry/Paste"/>
    <s v="Other"/>
    <n v="30"/>
    <s v="4h"/>
    <n v="1"/>
    <n v="3.3599999999999998E-10"/>
    <m/>
  </r>
  <r>
    <n v="10"/>
    <x v="0"/>
    <n v="1E-3"/>
    <n v="12.431999999999999"/>
    <s v="Slurry/Paste"/>
    <s v="Other"/>
    <n v="30"/>
    <s v="4h"/>
    <n v="1"/>
    <n v="3.3599999999999998E-10"/>
    <m/>
  </r>
  <r>
    <n v="11"/>
    <x v="0"/>
    <n v="1E-3"/>
    <n v="12.431999999999999"/>
    <s v="Slurry/Paste"/>
    <s v="Other"/>
    <n v="30"/>
    <s v="4h"/>
    <n v="1"/>
    <n v="3.3599999999999998E-10"/>
    <m/>
  </r>
  <r>
    <n v="12"/>
    <x v="0"/>
    <n v="1E-3"/>
    <n v="12.431999999999999"/>
    <s v="Slurry/Paste"/>
    <s v="Other"/>
    <n v="30"/>
    <s v="4h"/>
    <n v="1"/>
    <n v="3.3599999999999998E-10"/>
    <m/>
  </r>
  <r>
    <n v="13"/>
    <x v="0"/>
    <n v="1E-3"/>
    <n v="12.431999999999999"/>
    <s v="Slurry/Paste"/>
    <s v="Other"/>
    <n v="30"/>
    <s v="4h"/>
    <n v="1"/>
    <n v="3.3599999999999998E-10"/>
    <m/>
  </r>
  <r>
    <n v="14"/>
    <x v="0"/>
    <n v="1E-3"/>
    <n v="12.431999999999999"/>
    <s v="Slurry/Paste"/>
    <s v="Other"/>
    <n v="30"/>
    <s v="4h"/>
    <n v="1"/>
    <n v="3.3599999999999998E-10"/>
    <m/>
  </r>
  <r>
    <n v="15"/>
    <x v="0"/>
    <n v="5.0000000000000001E-4"/>
    <n v="6.2159999999999993"/>
    <s v="Slurry/Paste"/>
    <s v="Other"/>
    <n v="30"/>
    <s v="4h"/>
    <n v="1"/>
    <n v="1.6799999999999999E-10"/>
    <m/>
  </r>
  <r>
    <n v="16"/>
    <x v="0"/>
    <n v="5.0000000000000001E-4"/>
    <n v="6.2159999999999993"/>
    <s v="Slurry/Paste"/>
    <s v="Other"/>
    <n v="30"/>
    <s v="4h"/>
    <n v="1"/>
    <n v="1.6799999999999999E-10"/>
    <m/>
  </r>
  <r>
    <n v="17"/>
    <x v="0"/>
    <n v="1E-3"/>
    <n v="12.431999999999999"/>
    <s v="Slurry/Paste"/>
    <s v="Other"/>
    <n v="30"/>
    <s v="4h"/>
    <n v="1"/>
    <n v="3.3599999999999998E-10"/>
    <m/>
  </r>
  <r>
    <n v="18"/>
    <x v="0"/>
    <n v="1E-3"/>
    <n v="12.431999999999999"/>
    <s v="Slurry/Paste"/>
    <s v="Other"/>
    <n v="30"/>
    <s v="4h"/>
    <n v="1"/>
    <n v="3.3599999999999998E-10"/>
    <m/>
  </r>
  <r>
    <n v="19"/>
    <x v="0"/>
    <n v="5.0000000000000001E-4"/>
    <n v="6.2159999999999993"/>
    <s v="Slurry/Paste"/>
    <s v="Other"/>
    <n v="30"/>
    <s v="4h"/>
    <n v="1"/>
    <n v="1.6799999999999999E-10"/>
    <m/>
  </r>
  <r>
    <n v="15"/>
    <x v="0"/>
    <n v="5.0000000000000001E-4"/>
    <n v="6.2159999999999993"/>
    <s v="Slurry/Paste"/>
    <s v="Other"/>
    <n v="30"/>
    <s v="4h"/>
    <n v="1"/>
    <n v="1.6799999999999999E-10"/>
    <m/>
  </r>
  <r>
    <n v="16"/>
    <x v="0"/>
    <n v="5.0000000000000001E-4"/>
    <n v="6.2159999999999993"/>
    <s v="Slurry/Paste"/>
    <s v="Other"/>
    <n v="30"/>
    <s v="4h"/>
    <n v="1"/>
    <n v="1.6799999999999999E-10"/>
    <m/>
  </r>
  <r>
    <n v="18"/>
    <x v="0"/>
    <n v="1E-3"/>
    <n v="12.431999999999999"/>
    <s v="Slurry/Paste"/>
    <s v="Other"/>
    <n v="30"/>
    <s v="4h"/>
    <n v="1"/>
    <n v="3.3599999999999998E-10"/>
    <m/>
  </r>
  <r>
    <n v="20"/>
    <x v="0"/>
    <n v="3.0000000000000001E-3"/>
    <n v="37.295999999999999"/>
    <s v="Liquid"/>
    <s v="Other"/>
    <n v="30"/>
    <s v="4d"/>
    <n v="1"/>
    <n v="1.008E-9"/>
    <m/>
  </r>
  <r>
    <n v="21"/>
    <x v="0"/>
    <n v="3.0000000000000001E-3"/>
    <n v="37.295999999999999"/>
    <s v="Liquid"/>
    <s v="Other"/>
    <n v="30"/>
    <s v="4d"/>
    <n v="1"/>
    <n v="1.008E-9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sortState ref="A24:K208">
    <sortCondition ref="H23:H208"/>
  </sortState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dublet@stanford.edu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3"/>
  <sheetViews>
    <sheetView tabSelected="1" topLeftCell="A7" zoomScale="70" zoomScaleNormal="70" zoomScalePageLayoutView="85" workbookViewId="0">
      <selection activeCell="C27" sqref="C27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885</v>
      </c>
      <c r="K2" s="11"/>
    </row>
    <row r="3" spans="1:11">
      <c r="A3" s="18" t="s">
        <v>9</v>
      </c>
      <c r="B3" s="11" t="s">
        <v>886</v>
      </c>
      <c r="K3" s="11"/>
    </row>
    <row r="4" spans="1:11">
      <c r="A4" s="18" t="s">
        <v>12</v>
      </c>
      <c r="B4" s="11" t="s">
        <v>887</v>
      </c>
      <c r="K4" s="11"/>
    </row>
    <row r="5" spans="1:11">
      <c r="A5" s="18" t="s">
        <v>10</v>
      </c>
      <c r="B5" s="63" t="s">
        <v>893</v>
      </c>
      <c r="C5" s="9" t="s">
        <v>876</v>
      </c>
      <c r="K5" s="11"/>
    </row>
    <row r="6" spans="1:11">
      <c r="A6" s="18" t="s">
        <v>11</v>
      </c>
      <c r="B6" s="11" t="s">
        <v>894</v>
      </c>
      <c r="K6" s="11"/>
    </row>
    <row r="7" spans="1:11">
      <c r="A7" s="18" t="s">
        <v>874</v>
      </c>
      <c r="B7" s="62" t="s">
        <v>888</v>
      </c>
      <c r="K7" s="11"/>
    </row>
    <row r="8" spans="1:11">
      <c r="A8" s="18" t="s">
        <v>13</v>
      </c>
      <c r="B8" s="11" t="s">
        <v>889</v>
      </c>
      <c r="K8" s="11"/>
    </row>
    <row r="9" spans="1:11">
      <c r="A9" s="18" t="s">
        <v>14</v>
      </c>
      <c r="B9" s="11" t="s">
        <v>890</v>
      </c>
      <c r="K9" s="11"/>
    </row>
    <row r="10" spans="1:11">
      <c r="A10" s="18" t="s">
        <v>15</v>
      </c>
      <c r="B10" s="11">
        <v>94305</v>
      </c>
      <c r="K10" s="11"/>
    </row>
    <row r="11" spans="1:11">
      <c r="A11" s="18" t="s">
        <v>809</v>
      </c>
      <c r="B11" s="11" t="s">
        <v>891</v>
      </c>
      <c r="K11" s="11"/>
    </row>
    <row r="12" spans="1:11">
      <c r="A12" s="18" t="s">
        <v>26</v>
      </c>
      <c r="B12" s="23" t="s">
        <v>892</v>
      </c>
      <c r="K12" s="23"/>
    </row>
    <row r="13" spans="1:11">
      <c r="A13" s="18" t="s">
        <v>835</v>
      </c>
      <c r="B13" s="45">
        <v>3987</v>
      </c>
      <c r="K13" s="12"/>
    </row>
    <row r="14" spans="1:11">
      <c r="A14" s="18" t="s">
        <v>16</v>
      </c>
      <c r="B14" s="46" t="s">
        <v>896</v>
      </c>
      <c r="K14" s="30"/>
    </row>
    <row r="15" spans="1:11">
      <c r="A15" s="18" t="s">
        <v>41</v>
      </c>
      <c r="B15" s="46" t="s">
        <v>895</v>
      </c>
      <c r="C15" s="9" t="s">
        <v>850</v>
      </c>
      <c r="K15" s="12"/>
    </row>
    <row r="16" spans="1:11">
      <c r="A16" s="18" t="s">
        <v>40</v>
      </c>
      <c r="B16" s="14">
        <v>41703</v>
      </c>
      <c r="C16" s="9" t="s">
        <v>850</v>
      </c>
      <c r="K16" s="14"/>
    </row>
    <row r="17" spans="1:34">
      <c r="A17" s="18" t="s">
        <v>811</v>
      </c>
      <c r="B17" s="64">
        <v>41706</v>
      </c>
      <c r="C17" s="9" t="s">
        <v>849</v>
      </c>
      <c r="K17" s="13"/>
    </row>
    <row r="18" spans="1:34">
      <c r="A18" s="18" t="s">
        <v>42</v>
      </c>
      <c r="B18" s="11"/>
      <c r="C18" s="9" t="s">
        <v>849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4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834</v>
      </c>
      <c r="J23" s="17" t="s">
        <v>843</v>
      </c>
      <c r="K23" s="17" t="s">
        <v>877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847</v>
      </c>
    </row>
    <row r="24" spans="1:34">
      <c r="A24" s="9">
        <v>1</v>
      </c>
      <c r="B24" s="9" t="s">
        <v>35</v>
      </c>
      <c r="C24" s="19">
        <v>5.0000000000000001E-4</v>
      </c>
      <c r="D24" s="32">
        <f>IF('Notice Data (Enter Data Here)'!$C24="","",'Notice Data (Enter Data Here)'!$C24*VLOOKUP('Notice Data (Enter Data Here)'!$B24,Doedata,4)*37000000000)</f>
        <v>6.2159999999999993</v>
      </c>
      <c r="E24" s="10" t="s">
        <v>820</v>
      </c>
      <c r="F24" s="10" t="s">
        <v>821</v>
      </c>
      <c r="G24" s="10">
        <v>1</v>
      </c>
      <c r="H24" s="18" t="s">
        <v>832</v>
      </c>
      <c r="I24" s="10">
        <v>1</v>
      </c>
      <c r="J24" s="27">
        <f>IF('Notice Data (Enter Data Here)'!$D24="","",'Notice Data (Enter Data Here)'!$D24/37000000000)</f>
        <v>1.6799999999999999E-10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>
        <v>2</v>
      </c>
      <c r="B25" s="9" t="s">
        <v>35</v>
      </c>
      <c r="C25" s="19">
        <v>5.0000000000000001E-4</v>
      </c>
      <c r="D25" s="32">
        <f>IF('Notice Data (Enter Data Here)'!$C25="","",'Notice Data (Enter Data Here)'!$C25*VLOOKUP('Notice Data (Enter Data Here)'!$B25,Doedata,4)*37000000000)</f>
        <v>6.2159999999999993</v>
      </c>
      <c r="E25" s="10" t="s">
        <v>820</v>
      </c>
      <c r="F25" s="10" t="s">
        <v>821</v>
      </c>
      <c r="G25" s="10">
        <v>1</v>
      </c>
      <c r="H25" s="18" t="s">
        <v>832</v>
      </c>
      <c r="I25" s="10">
        <v>1</v>
      </c>
      <c r="J25" s="27">
        <f>IF('Notice Data (Enter Data Here)'!$D25="","",'Notice Data (Enter Data Here)'!$D25/37000000000)</f>
        <v>1.6799999999999999E-10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>
        <v>3</v>
      </c>
      <c r="B26" s="9" t="s">
        <v>35</v>
      </c>
      <c r="C26" s="19">
        <v>5.0000000000000001E-4</v>
      </c>
      <c r="D26" s="32">
        <f>IF('Notice Data (Enter Data Here)'!$C26="","",'Notice Data (Enter Data Here)'!$C26*VLOOKUP('Notice Data (Enter Data Here)'!$B26,Doedata,4)*37000000000)</f>
        <v>6.2159999999999993</v>
      </c>
      <c r="E26" s="10" t="s">
        <v>820</v>
      </c>
      <c r="F26" s="10" t="s">
        <v>821</v>
      </c>
      <c r="G26" s="10">
        <v>1</v>
      </c>
      <c r="H26" s="18" t="s">
        <v>832</v>
      </c>
      <c r="I26" s="10">
        <v>1</v>
      </c>
      <c r="J26" s="27">
        <f>IF('Notice Data (Enter Data Here)'!$D26="","",'Notice Data (Enter Data Here)'!$D26/37000000000)</f>
        <v>1.6799999999999999E-10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>
        <v>4</v>
      </c>
      <c r="B27" s="9" t="s">
        <v>35</v>
      </c>
      <c r="C27" s="19">
        <v>1E-3</v>
      </c>
      <c r="D27" s="32">
        <f>IF('Notice Data (Enter Data Here)'!$C27="","",'Notice Data (Enter Data Here)'!$C27*VLOOKUP('Notice Data (Enter Data Here)'!$B27,Doedata,4)*37000000000)</f>
        <v>12.431999999999999</v>
      </c>
      <c r="E27" s="10" t="s">
        <v>820</v>
      </c>
      <c r="F27" s="10" t="s">
        <v>821</v>
      </c>
      <c r="G27" s="10">
        <v>1</v>
      </c>
      <c r="H27" s="18" t="s">
        <v>832</v>
      </c>
      <c r="I27" s="10">
        <v>1</v>
      </c>
      <c r="J27" s="27">
        <f>IF('Notice Data (Enter Data Here)'!$D27="","",'Notice Data (Enter Data Here)'!$D27/37000000000)</f>
        <v>3.3599999999999998E-10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>
        <v>5</v>
      </c>
      <c r="B28" s="9" t="s">
        <v>35</v>
      </c>
      <c r="C28" s="19">
        <v>1E-3</v>
      </c>
      <c r="D28" s="32">
        <f>IF('Notice Data (Enter Data Here)'!$C28="","",'Notice Data (Enter Data Here)'!$C28*VLOOKUP('Notice Data (Enter Data Here)'!$B28,Doedata,4)*37000000000)</f>
        <v>12.431999999999999</v>
      </c>
      <c r="E28" s="10" t="s">
        <v>820</v>
      </c>
      <c r="F28" s="10" t="s">
        <v>821</v>
      </c>
      <c r="G28" s="10">
        <v>1</v>
      </c>
      <c r="H28" s="18" t="s">
        <v>832</v>
      </c>
      <c r="I28" s="10">
        <v>1</v>
      </c>
      <c r="J28" s="27">
        <f>IF('Notice Data (Enter Data Here)'!$D28="","",'Notice Data (Enter Data Here)'!$D28/37000000000)</f>
        <v>3.3599999999999998E-10</v>
      </c>
      <c r="K28" s="42"/>
      <c r="AD28" s="31" t="s">
        <v>59</v>
      </c>
      <c r="AE28" s="18" t="s">
        <v>818</v>
      </c>
      <c r="AF28" s="18" t="s">
        <v>821</v>
      </c>
      <c r="AG28" s="18" t="s">
        <v>851</v>
      </c>
      <c r="AH28" s="18"/>
    </row>
    <row r="29" spans="1:34">
      <c r="A29" s="9">
        <v>6</v>
      </c>
      <c r="B29" s="9" t="s">
        <v>35</v>
      </c>
      <c r="C29" s="19">
        <v>1E-3</v>
      </c>
      <c r="D29" s="32">
        <f>IF('Notice Data (Enter Data Here)'!$C29="","",'Notice Data (Enter Data Here)'!$C29*VLOOKUP('Notice Data (Enter Data Here)'!$B29,Doedata,4)*37000000000)</f>
        <v>12.431999999999999</v>
      </c>
      <c r="E29" s="10" t="s">
        <v>820</v>
      </c>
      <c r="F29" s="10" t="s">
        <v>821</v>
      </c>
      <c r="G29" s="10">
        <v>1</v>
      </c>
      <c r="H29" s="18" t="s">
        <v>832</v>
      </c>
      <c r="I29" s="10">
        <v>1</v>
      </c>
      <c r="J29" s="27">
        <f>IF('Notice Data (Enter Data Here)'!$D29="","",'Notice Data (Enter Data Here)'!$D29/37000000000)</f>
        <v>3.3599999999999998E-10</v>
      </c>
      <c r="K29" s="43"/>
      <c r="AD29" s="31" t="s">
        <v>60</v>
      </c>
      <c r="AE29" s="18" t="s">
        <v>819</v>
      </c>
      <c r="AF29" s="18"/>
      <c r="AG29" s="18" t="s">
        <v>852</v>
      </c>
      <c r="AH29" s="18"/>
    </row>
    <row r="30" spans="1:34">
      <c r="A30" s="9">
        <v>7</v>
      </c>
      <c r="B30" s="9" t="s">
        <v>35</v>
      </c>
      <c r="C30" s="19">
        <v>2E-3</v>
      </c>
      <c r="D30" s="32">
        <f>IF('Notice Data (Enter Data Here)'!$C30="","",'Notice Data (Enter Data Here)'!$C30*VLOOKUP('Notice Data (Enter Data Here)'!$B30,Doedata,4)*37000000000)</f>
        <v>24.863999999999997</v>
      </c>
      <c r="E30" s="10" t="s">
        <v>820</v>
      </c>
      <c r="F30" s="10" t="s">
        <v>821</v>
      </c>
      <c r="G30" s="10">
        <v>1</v>
      </c>
      <c r="H30" s="18" t="s">
        <v>832</v>
      </c>
      <c r="I30" s="10">
        <v>1</v>
      </c>
      <c r="J30" s="27">
        <f>IF('Notice Data (Enter Data Here)'!$D30="","",'Notice Data (Enter Data Here)'!$D30/37000000000)</f>
        <v>6.7199999999999995E-10</v>
      </c>
      <c r="K30" s="43"/>
      <c r="AD30" s="31"/>
      <c r="AE30" s="18"/>
      <c r="AF30" s="18"/>
      <c r="AG30" s="18"/>
      <c r="AH30" s="18"/>
    </row>
    <row r="31" spans="1:34">
      <c r="A31" s="9">
        <v>8</v>
      </c>
      <c r="B31" s="9" t="s">
        <v>35</v>
      </c>
      <c r="C31" s="19">
        <v>2E-3</v>
      </c>
      <c r="D31" s="32">
        <f>IF('Notice Data (Enter Data Here)'!$C31="","",'Notice Data (Enter Data Here)'!$C31*VLOOKUP('Notice Data (Enter Data Here)'!$B31,Doedata,4)*37000000000)</f>
        <v>24.863999999999997</v>
      </c>
      <c r="E31" s="10" t="s">
        <v>820</v>
      </c>
      <c r="F31" s="10" t="s">
        <v>821</v>
      </c>
      <c r="G31" s="10">
        <v>1</v>
      </c>
      <c r="H31" s="18" t="s">
        <v>832</v>
      </c>
      <c r="I31" s="10">
        <v>1</v>
      </c>
      <c r="J31" s="27">
        <f>IF('Notice Data (Enter Data Here)'!$D31="","",'Notice Data (Enter Data Here)'!$D31/37000000000)</f>
        <v>6.7199999999999995E-10</v>
      </c>
      <c r="K31" s="42"/>
      <c r="AD31" s="31" t="s">
        <v>62</v>
      </c>
      <c r="AE31" s="18" t="s">
        <v>820</v>
      </c>
      <c r="AF31" s="18"/>
      <c r="AG31" s="18" t="s">
        <v>846</v>
      </c>
      <c r="AH31" s="18"/>
    </row>
    <row r="32" spans="1:34">
      <c r="A32" s="9">
        <v>9</v>
      </c>
      <c r="B32" s="9" t="s">
        <v>35</v>
      </c>
      <c r="C32" s="19">
        <v>1E-3</v>
      </c>
      <c r="D32" s="32">
        <f>IF('Notice Data (Enter Data Here)'!$C32="","",'Notice Data (Enter Data Here)'!$C32*VLOOKUP('Notice Data (Enter Data Here)'!$B32,Doedata,4)*37000000000)</f>
        <v>12.431999999999999</v>
      </c>
      <c r="E32" s="10" t="s">
        <v>820</v>
      </c>
      <c r="F32" s="10" t="s">
        <v>821</v>
      </c>
      <c r="G32" s="10">
        <v>1</v>
      </c>
      <c r="H32" s="18" t="s">
        <v>832</v>
      </c>
      <c r="I32" s="10">
        <v>1</v>
      </c>
      <c r="J32" s="27">
        <f>IF('Notice Data (Enter Data Here)'!$D32="","",'Notice Data (Enter Data Here)'!$D32/37000000000)</f>
        <v>3.3599999999999998E-10</v>
      </c>
      <c r="K32" s="43"/>
      <c r="AD32" s="31" t="s">
        <v>63</v>
      </c>
      <c r="AE32" s="18" t="s">
        <v>821</v>
      </c>
      <c r="AF32" s="18"/>
      <c r="AG32" s="18" t="s">
        <v>828</v>
      </c>
      <c r="AH32" s="18"/>
    </row>
    <row r="33" spans="1:34">
      <c r="A33" s="9">
        <v>10</v>
      </c>
      <c r="B33" s="9" t="s">
        <v>35</v>
      </c>
      <c r="C33" s="19">
        <v>1E-3</v>
      </c>
      <c r="D33" s="32">
        <f>IF('Notice Data (Enter Data Here)'!$C33="","",'Notice Data (Enter Data Here)'!$C33*VLOOKUP('Notice Data (Enter Data Here)'!$B33,Doedata,4)*37000000000)</f>
        <v>12.431999999999999</v>
      </c>
      <c r="E33" s="10" t="s">
        <v>820</v>
      </c>
      <c r="F33" s="10" t="s">
        <v>821</v>
      </c>
      <c r="G33" s="10">
        <v>1</v>
      </c>
      <c r="H33" s="18" t="s">
        <v>832</v>
      </c>
      <c r="I33" s="10">
        <v>1</v>
      </c>
      <c r="J33" s="27">
        <f>IF('Notice Data (Enter Data Here)'!$D33="","",'Notice Data (Enter Data Here)'!$D33/37000000000)</f>
        <v>3.3599999999999998E-10</v>
      </c>
      <c r="K33" s="42"/>
      <c r="AD33" s="31" t="s">
        <v>64</v>
      </c>
      <c r="AE33" s="18"/>
      <c r="AF33" s="18"/>
      <c r="AG33" s="18" t="s">
        <v>853</v>
      </c>
      <c r="AH33" s="18"/>
    </row>
    <row r="34" spans="1:34">
      <c r="A34" s="9">
        <v>11</v>
      </c>
      <c r="B34" s="9" t="s">
        <v>35</v>
      </c>
      <c r="C34" s="19">
        <v>1E-3</v>
      </c>
      <c r="D34" s="32">
        <f>IF('Notice Data (Enter Data Here)'!$C34="","",'Notice Data (Enter Data Here)'!$C34*VLOOKUP('Notice Data (Enter Data Here)'!$B34,Doedata,4)*37000000000)</f>
        <v>12.431999999999999</v>
      </c>
      <c r="E34" s="10" t="s">
        <v>820</v>
      </c>
      <c r="F34" s="10" t="s">
        <v>821</v>
      </c>
      <c r="G34" s="10">
        <v>1</v>
      </c>
      <c r="H34" s="18" t="s">
        <v>832</v>
      </c>
      <c r="I34" s="10">
        <v>1</v>
      </c>
      <c r="J34" s="27">
        <f>IF('Notice Data (Enter Data Here)'!$D34="","",'Notice Data (Enter Data Here)'!$D34/37000000000)</f>
        <v>3.3599999999999998E-10</v>
      </c>
      <c r="K34" s="43"/>
      <c r="AD34" s="31" t="s">
        <v>65</v>
      </c>
      <c r="AE34" s="18"/>
      <c r="AF34" s="18"/>
      <c r="AG34" s="18" t="s">
        <v>854</v>
      </c>
      <c r="AH34" s="18"/>
    </row>
    <row r="35" spans="1:34">
      <c r="A35" s="9">
        <v>12</v>
      </c>
      <c r="B35" s="9" t="s">
        <v>35</v>
      </c>
      <c r="C35" s="19">
        <v>1E-3</v>
      </c>
      <c r="D35" s="32">
        <f>IF('Notice Data (Enter Data Here)'!$C35="","",'Notice Data (Enter Data Here)'!$C35*VLOOKUP('Notice Data (Enter Data Here)'!$B35,Doedata,4)*37000000000)</f>
        <v>12.431999999999999</v>
      </c>
      <c r="E35" s="10" t="s">
        <v>820</v>
      </c>
      <c r="F35" s="10" t="s">
        <v>821</v>
      </c>
      <c r="G35" s="10">
        <v>1</v>
      </c>
      <c r="H35" s="18" t="s">
        <v>832</v>
      </c>
      <c r="I35" s="10">
        <v>1</v>
      </c>
      <c r="J35" s="27">
        <f>IF('Notice Data (Enter Data Here)'!$D35="","",'Notice Data (Enter Data Here)'!$D35/37000000000)</f>
        <v>3.3599999999999998E-10</v>
      </c>
      <c r="K35" s="42"/>
      <c r="AD35" s="31" t="s">
        <v>66</v>
      </c>
      <c r="AE35" s="18"/>
      <c r="AF35" s="18"/>
      <c r="AG35" s="18" t="s">
        <v>855</v>
      </c>
      <c r="AH35" s="18"/>
    </row>
    <row r="36" spans="1:34">
      <c r="A36" s="9">
        <v>13</v>
      </c>
      <c r="B36" s="9" t="s">
        <v>35</v>
      </c>
      <c r="C36" s="19">
        <v>1E-3</v>
      </c>
      <c r="D36" s="32">
        <f>IF('Notice Data (Enter Data Here)'!$C36="","",'Notice Data (Enter Data Here)'!$C36*VLOOKUP('Notice Data (Enter Data Here)'!$B36,Doedata,4)*37000000000)</f>
        <v>12.431999999999999</v>
      </c>
      <c r="E36" s="10" t="s">
        <v>820</v>
      </c>
      <c r="F36" s="10" t="s">
        <v>821</v>
      </c>
      <c r="G36" s="10">
        <v>1</v>
      </c>
      <c r="H36" s="18" t="s">
        <v>832</v>
      </c>
      <c r="I36" s="10">
        <v>1</v>
      </c>
      <c r="J36" s="27">
        <f>IF('Notice Data (Enter Data Here)'!$D36="","",'Notice Data (Enter Data Here)'!$D36/37000000000)</f>
        <v>3.3599999999999998E-10</v>
      </c>
      <c r="K36" s="43"/>
      <c r="AD36" s="31" t="s">
        <v>60</v>
      </c>
      <c r="AE36" s="18" t="s">
        <v>819</v>
      </c>
      <c r="AF36" s="18"/>
      <c r="AG36" s="18" t="s">
        <v>852</v>
      </c>
      <c r="AH36" s="18"/>
    </row>
    <row r="37" spans="1:34">
      <c r="A37" s="9">
        <v>14</v>
      </c>
      <c r="B37" s="9" t="s">
        <v>35</v>
      </c>
      <c r="C37" s="19">
        <v>1E-3</v>
      </c>
      <c r="D37" s="32">
        <f>IF('Notice Data (Enter Data Here)'!$C37="","",'Notice Data (Enter Data Here)'!$C37*VLOOKUP('Notice Data (Enter Data Here)'!$B37,Doedata,4)*37000000000)</f>
        <v>12.431999999999999</v>
      </c>
      <c r="E37" s="10" t="s">
        <v>820</v>
      </c>
      <c r="F37" s="10" t="s">
        <v>821</v>
      </c>
      <c r="G37" s="10">
        <v>1</v>
      </c>
      <c r="H37" s="18" t="s">
        <v>832</v>
      </c>
      <c r="I37" s="10">
        <v>1</v>
      </c>
      <c r="J37" s="27">
        <f>IF('Notice Data (Enter Data Here)'!$D37="","",'Notice Data (Enter Data Here)'!$D37/37000000000)</f>
        <v>3.3599999999999998E-10</v>
      </c>
      <c r="K37" s="43"/>
      <c r="AD37" s="31" t="s">
        <v>67</v>
      </c>
      <c r="AE37" s="18"/>
      <c r="AF37" s="18"/>
      <c r="AG37" s="18" t="s">
        <v>856</v>
      </c>
      <c r="AH37" s="18"/>
    </row>
    <row r="38" spans="1:34">
      <c r="A38" s="9">
        <v>15</v>
      </c>
      <c r="B38" s="9" t="s">
        <v>35</v>
      </c>
      <c r="C38" s="19">
        <v>5.0000000000000001E-4</v>
      </c>
      <c r="D38" s="32">
        <f>IF('Notice Data (Enter Data Here)'!$C38="","",'Notice Data (Enter Data Here)'!$C38*VLOOKUP('Notice Data (Enter Data Here)'!$B38,Doedata,4)*37000000000)</f>
        <v>6.2159999999999993</v>
      </c>
      <c r="E38" s="10" t="s">
        <v>820</v>
      </c>
      <c r="F38" s="10" t="s">
        <v>821</v>
      </c>
      <c r="G38" s="10">
        <v>1</v>
      </c>
      <c r="H38" s="18" t="s">
        <v>832</v>
      </c>
      <c r="I38" s="10">
        <v>1</v>
      </c>
      <c r="J38" s="27">
        <f>IF('Notice Data (Enter Data Here)'!$D38="","",'Notice Data (Enter Data Here)'!$D38/37000000000)</f>
        <v>1.6799999999999999E-10</v>
      </c>
      <c r="K38" s="42"/>
      <c r="AD38" s="31" t="s">
        <v>68</v>
      </c>
      <c r="AE38" s="18"/>
      <c r="AF38" s="18"/>
      <c r="AG38" s="18" t="s">
        <v>857</v>
      </c>
      <c r="AH38" s="18"/>
    </row>
    <row r="39" spans="1:34">
      <c r="A39" s="9">
        <v>16</v>
      </c>
      <c r="B39" s="9" t="s">
        <v>35</v>
      </c>
      <c r="C39" s="19">
        <v>5.0000000000000001E-4</v>
      </c>
      <c r="D39" s="32">
        <f>IF('Notice Data (Enter Data Here)'!$C39="","",'Notice Data (Enter Data Here)'!$C39*VLOOKUP('Notice Data (Enter Data Here)'!$B39,Doedata,4)*37000000000)</f>
        <v>6.2159999999999993</v>
      </c>
      <c r="E39" s="10" t="s">
        <v>820</v>
      </c>
      <c r="F39" s="10" t="s">
        <v>821</v>
      </c>
      <c r="G39" s="10">
        <v>1</v>
      </c>
      <c r="H39" s="18" t="s">
        <v>832</v>
      </c>
      <c r="I39" s="10">
        <v>1</v>
      </c>
      <c r="J39" s="27">
        <f>IF('Notice Data (Enter Data Here)'!$D39="","",'Notice Data (Enter Data Here)'!$D39/37000000000)</f>
        <v>1.6799999999999999E-10</v>
      </c>
      <c r="K39" s="43"/>
      <c r="AD39" s="31" t="s">
        <v>69</v>
      </c>
      <c r="AE39" s="18"/>
      <c r="AF39" s="18"/>
      <c r="AG39" s="18" t="s">
        <v>858</v>
      </c>
      <c r="AH39" s="18"/>
    </row>
    <row r="40" spans="1:34">
      <c r="A40" s="9">
        <v>17</v>
      </c>
      <c r="B40" s="9" t="s">
        <v>35</v>
      </c>
      <c r="C40" s="19">
        <v>1E-3</v>
      </c>
      <c r="D40" s="32">
        <f>IF('Notice Data (Enter Data Here)'!$C40="","",'Notice Data (Enter Data Here)'!$C40*VLOOKUP('Notice Data (Enter Data Here)'!$B40,Doedata,4)*37000000000)</f>
        <v>12.431999999999999</v>
      </c>
      <c r="E40" s="10" t="s">
        <v>820</v>
      </c>
      <c r="F40" s="10" t="s">
        <v>821</v>
      </c>
      <c r="G40" s="10">
        <v>1</v>
      </c>
      <c r="H40" s="18" t="s">
        <v>832</v>
      </c>
      <c r="I40" s="10">
        <v>1</v>
      </c>
      <c r="J40" s="27">
        <f>IF('Notice Data (Enter Data Here)'!$D40="","",'Notice Data (Enter Data Here)'!$D40/37000000000)</f>
        <v>3.3599999999999998E-10</v>
      </c>
      <c r="K40" s="42"/>
      <c r="AD40" s="31" t="s">
        <v>70</v>
      </c>
      <c r="AE40" s="18"/>
      <c r="AF40" s="18"/>
      <c r="AG40" s="18" t="s">
        <v>859</v>
      </c>
      <c r="AH40" s="18"/>
    </row>
    <row r="41" spans="1:34">
      <c r="A41" s="9">
        <v>18</v>
      </c>
      <c r="B41" s="9" t="s">
        <v>35</v>
      </c>
      <c r="C41" s="19">
        <v>1E-3</v>
      </c>
      <c r="D41" s="32">
        <f>IF('Notice Data (Enter Data Here)'!$C41="","",'Notice Data (Enter Data Here)'!$C41*VLOOKUP('Notice Data (Enter Data Here)'!$B41,Doedata,4)*37000000000)</f>
        <v>12.431999999999999</v>
      </c>
      <c r="E41" s="10" t="s">
        <v>820</v>
      </c>
      <c r="F41" s="10" t="s">
        <v>821</v>
      </c>
      <c r="G41" s="10">
        <v>1</v>
      </c>
      <c r="H41" s="18" t="s">
        <v>832</v>
      </c>
      <c r="I41" s="10">
        <v>1</v>
      </c>
      <c r="J41" s="27">
        <f>IF('Notice Data (Enter Data Here)'!$D41="","",'Notice Data (Enter Data Here)'!$D41/37000000000)</f>
        <v>3.3599999999999998E-10</v>
      </c>
      <c r="K41" s="43"/>
      <c r="AD41" s="31" t="s">
        <v>71</v>
      </c>
      <c r="AE41" s="18"/>
      <c r="AF41" s="18"/>
      <c r="AG41" s="18" t="s">
        <v>875</v>
      </c>
      <c r="AH41" s="18"/>
    </row>
    <row r="42" spans="1:34">
      <c r="A42" s="9">
        <v>19</v>
      </c>
      <c r="B42" s="9" t="s">
        <v>35</v>
      </c>
      <c r="C42" s="19">
        <v>5.0000000000000001E-4</v>
      </c>
      <c r="D42" s="32">
        <f>IF('Notice Data (Enter Data Here)'!$C42="","",'Notice Data (Enter Data Here)'!$C42*VLOOKUP('Notice Data (Enter Data Here)'!$B42,Doedata,4)*37000000000)</f>
        <v>6.2159999999999993</v>
      </c>
      <c r="E42" s="10" t="s">
        <v>820</v>
      </c>
      <c r="F42" s="10" t="s">
        <v>821</v>
      </c>
      <c r="G42" s="10">
        <v>1</v>
      </c>
      <c r="H42" s="18" t="s">
        <v>832</v>
      </c>
      <c r="I42" s="10">
        <v>1</v>
      </c>
      <c r="J42" s="27">
        <f>IF('Notice Data (Enter Data Here)'!$D42="","",'Notice Data (Enter Data Here)'!$D42/37000000000)</f>
        <v>1.6799999999999999E-10</v>
      </c>
      <c r="K42" s="42"/>
      <c r="AD42" s="31" t="s">
        <v>72</v>
      </c>
      <c r="AE42" s="18"/>
      <c r="AF42" s="18"/>
      <c r="AG42" s="18" t="s">
        <v>829</v>
      </c>
      <c r="AH42" s="18"/>
    </row>
    <row r="43" spans="1:34">
      <c r="A43" s="9">
        <v>15</v>
      </c>
      <c r="B43" s="9" t="s">
        <v>35</v>
      </c>
      <c r="C43" s="19">
        <v>5.0000000000000001E-4</v>
      </c>
      <c r="D43" s="32">
        <f>IF('Notice Data (Enter Data Here)'!$C43="","",'Notice Data (Enter Data Here)'!$C43*VLOOKUP('Notice Data (Enter Data Here)'!$B43,Doedata,4)*37000000000)</f>
        <v>6.2159999999999993</v>
      </c>
      <c r="E43" s="10" t="s">
        <v>820</v>
      </c>
      <c r="F43" s="10" t="s">
        <v>821</v>
      </c>
      <c r="G43" s="10">
        <v>1</v>
      </c>
      <c r="H43" s="18" t="s">
        <v>832</v>
      </c>
      <c r="I43" s="10">
        <v>1</v>
      </c>
      <c r="J43" s="27">
        <f>IF('Notice Data (Enter Data Here)'!$D43="","",'Notice Data (Enter Data Here)'!$D43/37000000000)</f>
        <v>1.6799999999999999E-10</v>
      </c>
      <c r="K43" s="42"/>
      <c r="AD43" s="31" t="s">
        <v>68</v>
      </c>
      <c r="AE43" s="18"/>
      <c r="AF43" s="18"/>
      <c r="AG43" s="18" t="s">
        <v>857</v>
      </c>
      <c r="AH43" s="18"/>
    </row>
    <row r="44" spans="1:34">
      <c r="A44" s="9">
        <v>16</v>
      </c>
      <c r="B44" s="9" t="s">
        <v>35</v>
      </c>
      <c r="C44" s="19">
        <v>5.0000000000000001E-4</v>
      </c>
      <c r="D44" s="32">
        <f>IF('Notice Data (Enter Data Here)'!$C44="","",'Notice Data (Enter Data Here)'!$C44*VLOOKUP('Notice Data (Enter Data Here)'!$B44,Doedata,4)*37000000000)</f>
        <v>6.2159999999999993</v>
      </c>
      <c r="E44" s="10" t="s">
        <v>820</v>
      </c>
      <c r="F44" s="10" t="s">
        <v>821</v>
      </c>
      <c r="G44" s="10">
        <v>1</v>
      </c>
      <c r="H44" s="18" t="s">
        <v>832</v>
      </c>
      <c r="I44" s="10">
        <v>1</v>
      </c>
      <c r="J44" s="27">
        <f>IF('Notice Data (Enter Data Here)'!$D44="","",'Notice Data (Enter Data Here)'!$D44/37000000000)</f>
        <v>1.6799999999999999E-10</v>
      </c>
      <c r="K44" s="43"/>
      <c r="AD44" s="31" t="s">
        <v>69</v>
      </c>
      <c r="AE44" s="18"/>
      <c r="AF44" s="18"/>
      <c r="AG44" s="18" t="s">
        <v>858</v>
      </c>
      <c r="AH44" s="18"/>
    </row>
    <row r="45" spans="1:34">
      <c r="A45" s="9">
        <v>18</v>
      </c>
      <c r="B45" s="9" t="s">
        <v>35</v>
      </c>
      <c r="C45" s="19">
        <v>1E-3</v>
      </c>
      <c r="D45" s="32">
        <f>IF('Notice Data (Enter Data Here)'!$C45="","",'Notice Data (Enter Data Here)'!$C45*VLOOKUP('Notice Data (Enter Data Here)'!$B45,Doedata,4)*37000000000)</f>
        <v>12.431999999999999</v>
      </c>
      <c r="E45" s="10" t="s">
        <v>820</v>
      </c>
      <c r="F45" s="10" t="s">
        <v>821</v>
      </c>
      <c r="G45" s="10">
        <v>1</v>
      </c>
      <c r="H45" s="18" t="s">
        <v>832</v>
      </c>
      <c r="I45" s="10">
        <v>1</v>
      </c>
      <c r="J45" s="27">
        <f>IF('Notice Data (Enter Data Here)'!$D45="","",'Notice Data (Enter Data Here)'!$D45/37000000000)</f>
        <v>3.3599999999999998E-10</v>
      </c>
      <c r="K45" s="43"/>
      <c r="AD45" s="31" t="s">
        <v>71</v>
      </c>
      <c r="AE45" s="18"/>
      <c r="AF45" s="18"/>
      <c r="AG45" s="18" t="s">
        <v>875</v>
      </c>
      <c r="AH45" s="18"/>
    </row>
    <row r="46" spans="1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830</v>
      </c>
      <c r="AH46" s="18"/>
    </row>
    <row r="47" spans="1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831</v>
      </c>
      <c r="AH47" s="18"/>
    </row>
    <row r="48" spans="1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860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861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862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832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863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864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865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848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866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867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868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869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833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870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873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 t="s">
        <v>878</v>
      </c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 t="s">
        <v>879</v>
      </c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47" t="s">
        <v>880</v>
      </c>
      <c r="AE725" s="18"/>
      <c r="AF725" s="18"/>
      <c r="AG725" s="18"/>
      <c r="AH725" s="18"/>
    </row>
    <row r="726" spans="30:34">
      <c r="AD726" s="31" t="s">
        <v>845</v>
      </c>
      <c r="AE726" s="18"/>
      <c r="AF726" s="18"/>
      <c r="AG726" s="18"/>
      <c r="AH726" s="18"/>
    </row>
    <row r="727" spans="30:34">
      <c r="AD727" s="31" t="s">
        <v>751</v>
      </c>
      <c r="AE727" s="18"/>
      <c r="AF727" s="18"/>
      <c r="AG727" s="18"/>
      <c r="AH727" s="18"/>
    </row>
    <row r="728" spans="30:34">
      <c r="AD728" s="31" t="s">
        <v>752</v>
      </c>
      <c r="AE728" s="18"/>
      <c r="AF728" s="18"/>
      <c r="AG728" s="18"/>
      <c r="AH728" s="18"/>
    </row>
    <row r="729" spans="30:34">
      <c r="AD729" s="31" t="s">
        <v>753</v>
      </c>
      <c r="AE729" s="18"/>
      <c r="AF729" s="18"/>
      <c r="AG729" s="18"/>
      <c r="AH729" s="18"/>
    </row>
    <row r="730" spans="30:34">
      <c r="AD730" s="31" t="s">
        <v>754</v>
      </c>
      <c r="AE730" s="18"/>
      <c r="AF730" s="18"/>
      <c r="AG730" s="18"/>
      <c r="AH730" s="18"/>
    </row>
    <row r="731" spans="30:34">
      <c r="AD731" s="31" t="s">
        <v>755</v>
      </c>
      <c r="AE731" s="18"/>
      <c r="AF731" s="18"/>
      <c r="AG731" s="18"/>
      <c r="AH731" s="18"/>
    </row>
    <row r="732" spans="30:34">
      <c r="AD732" s="31" t="s">
        <v>756</v>
      </c>
      <c r="AE732" s="18"/>
      <c r="AF732" s="18"/>
      <c r="AG732" s="18"/>
      <c r="AH732" s="18"/>
    </row>
    <row r="733" spans="30:34">
      <c r="AD733" s="31" t="s">
        <v>757</v>
      </c>
      <c r="AE733" s="18"/>
      <c r="AF733" s="18"/>
      <c r="AG733" s="18"/>
      <c r="AH733" s="18"/>
    </row>
    <row r="734" spans="30:34">
      <c r="AD734" s="31" t="s">
        <v>758</v>
      </c>
      <c r="AE734" s="18"/>
      <c r="AF734" s="18"/>
      <c r="AG734" s="18"/>
      <c r="AH734" s="18"/>
    </row>
    <row r="735" spans="30:34">
      <c r="AD735" s="31" t="s">
        <v>759</v>
      </c>
      <c r="AE735" s="18"/>
      <c r="AF735" s="18"/>
      <c r="AG735" s="18"/>
      <c r="AH735" s="18"/>
    </row>
    <row r="736" spans="30:34">
      <c r="AD736" s="31" t="s">
        <v>760</v>
      </c>
      <c r="AE736" s="18"/>
      <c r="AF736" s="18"/>
      <c r="AG736" s="18"/>
      <c r="AH736" s="18"/>
    </row>
    <row r="737" spans="30:34">
      <c r="AD737" s="31" t="s">
        <v>761</v>
      </c>
      <c r="AE737" s="18"/>
      <c r="AF737" s="18"/>
      <c r="AG737" s="18"/>
      <c r="AH737" s="18"/>
    </row>
    <row r="738" spans="30:34">
      <c r="AD738" s="31" t="s">
        <v>762</v>
      </c>
      <c r="AE738" s="18"/>
      <c r="AF738" s="18"/>
      <c r="AG738" s="18"/>
      <c r="AH738" s="18"/>
    </row>
    <row r="739" spans="30:34">
      <c r="AD739" s="31" t="s">
        <v>763</v>
      </c>
      <c r="AE739" s="18"/>
      <c r="AF739" s="18"/>
      <c r="AG739" s="18"/>
      <c r="AH739" s="18"/>
    </row>
    <row r="740" spans="30:34">
      <c r="AD740" s="31" t="s">
        <v>764</v>
      </c>
      <c r="AE740" s="18"/>
      <c r="AF740" s="18"/>
      <c r="AG740" s="18"/>
      <c r="AH740" s="18"/>
    </row>
    <row r="741" spans="30:34">
      <c r="AD741" s="31" t="s">
        <v>765</v>
      </c>
      <c r="AE741" s="18"/>
      <c r="AF741" s="18"/>
      <c r="AG741" s="18"/>
      <c r="AH741" s="18"/>
    </row>
    <row r="742" spans="30:34">
      <c r="AD742" s="31" t="s">
        <v>766</v>
      </c>
      <c r="AE742" s="18"/>
      <c r="AF742" s="18"/>
      <c r="AG742" s="18"/>
      <c r="AH742" s="18"/>
    </row>
    <row r="743" spans="30:34">
      <c r="AD743" s="31" t="s">
        <v>767</v>
      </c>
      <c r="AE743" s="18"/>
      <c r="AF743" s="18"/>
      <c r="AG743" s="18"/>
      <c r="AH743" s="18"/>
    </row>
    <row r="744" spans="30:34">
      <c r="AD744" s="31" t="s">
        <v>768</v>
      </c>
      <c r="AE744" s="18"/>
      <c r="AF744" s="18"/>
      <c r="AG744" s="18"/>
      <c r="AH744" s="18"/>
    </row>
    <row r="745" spans="30:34">
      <c r="AD745" s="31" t="s">
        <v>769</v>
      </c>
      <c r="AE745" s="18"/>
      <c r="AF745" s="18"/>
      <c r="AG745" s="18"/>
      <c r="AH745" s="18"/>
    </row>
    <row r="746" spans="30:34">
      <c r="AD746" s="31" t="s">
        <v>770</v>
      </c>
      <c r="AE746" s="18"/>
      <c r="AF746" s="18"/>
      <c r="AG746" s="18"/>
      <c r="AH746" s="18"/>
    </row>
    <row r="747" spans="30:34">
      <c r="AD747" s="31" t="s">
        <v>771</v>
      </c>
      <c r="AE747" s="18"/>
      <c r="AF747" s="18"/>
      <c r="AG747" s="18"/>
      <c r="AH747" s="18"/>
    </row>
    <row r="748" spans="30:34">
      <c r="AD748" s="31" t="s">
        <v>772</v>
      </c>
      <c r="AE748" s="18"/>
      <c r="AF748" s="18"/>
      <c r="AG748" s="18"/>
      <c r="AH748" s="18"/>
    </row>
    <row r="749" spans="30:34">
      <c r="AD749" s="31" t="s">
        <v>773</v>
      </c>
      <c r="AE749" s="18"/>
      <c r="AF749" s="18"/>
      <c r="AG749" s="18"/>
      <c r="AH749" s="18"/>
    </row>
    <row r="750" spans="30:34">
      <c r="AD750" s="31" t="s">
        <v>774</v>
      </c>
      <c r="AE750" s="18"/>
      <c r="AF750" s="18"/>
      <c r="AG750" s="18"/>
      <c r="AH750" s="18"/>
    </row>
    <row r="751" spans="30:34">
      <c r="AD751" s="31" t="s">
        <v>775</v>
      </c>
      <c r="AE751" s="18"/>
      <c r="AF751" s="18"/>
      <c r="AG751" s="18"/>
      <c r="AH751" s="18"/>
    </row>
    <row r="752" spans="30:34">
      <c r="AD752" s="31" t="s">
        <v>776</v>
      </c>
      <c r="AE752" s="18"/>
      <c r="AF752" s="18"/>
      <c r="AG752" s="18"/>
      <c r="AH752" s="18"/>
    </row>
    <row r="753" spans="30:34">
      <c r="AD753" s="31" t="s">
        <v>777</v>
      </c>
      <c r="AE753" s="18"/>
      <c r="AF753" s="18"/>
      <c r="AG753" s="18"/>
      <c r="AH753" s="18"/>
    </row>
    <row r="754" spans="30:34">
      <c r="AD754" s="31" t="s">
        <v>778</v>
      </c>
      <c r="AE754" s="18"/>
      <c r="AF754" s="18"/>
      <c r="AG754" s="18"/>
      <c r="AH754" s="18"/>
    </row>
    <row r="755" spans="30:34">
      <c r="AD755" s="31" t="s">
        <v>779</v>
      </c>
      <c r="AE755" s="18"/>
      <c r="AF755" s="18"/>
      <c r="AG755" s="18"/>
      <c r="AH755" s="18"/>
    </row>
    <row r="756" spans="30:34">
      <c r="AD756" s="31" t="s">
        <v>780</v>
      </c>
      <c r="AE756" s="18"/>
      <c r="AF756" s="18"/>
      <c r="AG756" s="18"/>
      <c r="AH756" s="18"/>
    </row>
    <row r="757" spans="30:34">
      <c r="AD757" s="31" t="s">
        <v>781</v>
      </c>
      <c r="AE757" s="18"/>
      <c r="AF757" s="18"/>
      <c r="AG757" s="18"/>
      <c r="AH757" s="18"/>
    </row>
    <row r="758" spans="30:34">
      <c r="AD758" s="31" t="s">
        <v>782</v>
      </c>
      <c r="AE758" s="18"/>
      <c r="AF758" s="18"/>
      <c r="AG758" s="18"/>
      <c r="AH758" s="18"/>
    </row>
    <row r="759" spans="30:34">
      <c r="AD759" s="31" t="s">
        <v>783</v>
      </c>
      <c r="AE759" s="18"/>
      <c r="AF759" s="18"/>
      <c r="AG759" s="18"/>
      <c r="AH759" s="18"/>
    </row>
    <row r="760" spans="30:34">
      <c r="AD760" s="31" t="s">
        <v>784</v>
      </c>
      <c r="AE760" s="18"/>
      <c r="AF760" s="18"/>
      <c r="AG760" s="18"/>
      <c r="AH760" s="18"/>
    </row>
    <row r="761" spans="30:34">
      <c r="AD761" s="31" t="s">
        <v>785</v>
      </c>
      <c r="AE761" s="18"/>
      <c r="AF761" s="18"/>
      <c r="AG761" s="18"/>
      <c r="AH761" s="18"/>
    </row>
    <row r="762" spans="30:34">
      <c r="AD762" s="31" t="s">
        <v>786</v>
      </c>
      <c r="AE762" s="18"/>
      <c r="AF762" s="18"/>
      <c r="AG762" s="18"/>
      <c r="AH762" s="18"/>
    </row>
    <row r="763" spans="30:34">
      <c r="AD763" s="31" t="s">
        <v>787</v>
      </c>
      <c r="AE763" s="18"/>
      <c r="AF763" s="18"/>
      <c r="AG763" s="18"/>
      <c r="AH763" s="18"/>
    </row>
    <row r="764" spans="30:34">
      <c r="AD764" s="31" t="s">
        <v>788</v>
      </c>
      <c r="AE764" s="18"/>
      <c r="AF764" s="18"/>
      <c r="AG764" s="18"/>
      <c r="AH764" s="18"/>
    </row>
    <row r="765" spans="30:34">
      <c r="AD765" s="31" t="s">
        <v>789</v>
      </c>
      <c r="AE765" s="18"/>
      <c r="AF765" s="18"/>
      <c r="AG765" s="18"/>
      <c r="AH765" s="18"/>
    </row>
    <row r="766" spans="30:34">
      <c r="AD766" s="31" t="s">
        <v>790</v>
      </c>
      <c r="AE766" s="18"/>
      <c r="AF766" s="18"/>
      <c r="AG766" s="18"/>
      <c r="AH766" s="18"/>
    </row>
    <row r="767" spans="30:34">
      <c r="AD767" s="31" t="s">
        <v>791</v>
      </c>
      <c r="AE767" s="18"/>
      <c r="AF767" s="18"/>
      <c r="AG767" s="18"/>
      <c r="AH767" s="18"/>
    </row>
    <row r="768" spans="30:34">
      <c r="AD768" s="31" t="s">
        <v>792</v>
      </c>
      <c r="AE768" s="18"/>
      <c r="AF768" s="18"/>
      <c r="AG768" s="18"/>
      <c r="AH768" s="18"/>
    </row>
    <row r="769" spans="30:34">
      <c r="AD769" s="31" t="s">
        <v>793</v>
      </c>
      <c r="AE769" s="18"/>
      <c r="AF769" s="18"/>
      <c r="AG769" s="18"/>
      <c r="AH769" s="18"/>
    </row>
    <row r="770" spans="30:34">
      <c r="AD770" s="31" t="s">
        <v>794</v>
      </c>
      <c r="AE770" s="18"/>
      <c r="AF770" s="18"/>
      <c r="AG770" s="18"/>
      <c r="AH770" s="18"/>
    </row>
    <row r="771" spans="30:34">
      <c r="AD771" s="31" t="s">
        <v>795</v>
      </c>
      <c r="AE771" s="18"/>
      <c r="AF771" s="18"/>
      <c r="AG771" s="18"/>
      <c r="AH771" s="18"/>
    </row>
    <row r="772" spans="30:34">
      <c r="AD772" s="31" t="s">
        <v>796</v>
      </c>
      <c r="AE772" s="18"/>
      <c r="AF772" s="18"/>
      <c r="AG772" s="18"/>
      <c r="AH772" s="18"/>
    </row>
    <row r="773" spans="30:34">
      <c r="AD773" s="31" t="s">
        <v>797</v>
      </c>
      <c r="AE773" s="18"/>
      <c r="AF773" s="18"/>
      <c r="AG773" s="18"/>
      <c r="AH773" s="18"/>
    </row>
    <row r="774" spans="30:34">
      <c r="AD774" s="31" t="s">
        <v>798</v>
      </c>
      <c r="AE774" s="18"/>
      <c r="AF774" s="18"/>
      <c r="AG774" s="18"/>
      <c r="AH774" s="18"/>
    </row>
    <row r="775" spans="30:34">
      <c r="AD775" s="31" t="s">
        <v>799</v>
      </c>
      <c r="AE775" s="18"/>
      <c r="AF775" s="18"/>
      <c r="AG775" s="18"/>
      <c r="AH775" s="18"/>
    </row>
    <row r="776" spans="30:34">
      <c r="AD776" s="31" t="s">
        <v>800</v>
      </c>
      <c r="AE776" s="18"/>
      <c r="AF776" s="18"/>
      <c r="AG776" s="18"/>
      <c r="AH776" s="18"/>
    </row>
    <row r="777" spans="30:34">
      <c r="AD777" s="31" t="s">
        <v>801</v>
      </c>
      <c r="AE777" s="18"/>
      <c r="AF777" s="18"/>
      <c r="AG777" s="18"/>
      <c r="AH777" s="18"/>
    </row>
    <row r="778" spans="30:34">
      <c r="AD778" s="31" t="s">
        <v>802</v>
      </c>
      <c r="AE778" s="18"/>
      <c r="AF778" s="18"/>
      <c r="AG778" s="18"/>
      <c r="AH778" s="18"/>
    </row>
    <row r="779" spans="30:34">
      <c r="AD779" s="31" t="s">
        <v>803</v>
      </c>
      <c r="AE779" s="18"/>
      <c r="AF779" s="18"/>
      <c r="AG779" s="18"/>
      <c r="AH779" s="18"/>
    </row>
    <row r="780" spans="30:34">
      <c r="AD780" s="31" t="s">
        <v>804</v>
      </c>
      <c r="AE780" s="18"/>
      <c r="AF780" s="18"/>
      <c r="AG780" s="18"/>
      <c r="AH780" s="18"/>
    </row>
    <row r="781" spans="30:34">
      <c r="AD781" s="31" t="s">
        <v>805</v>
      </c>
      <c r="AE781" s="18"/>
      <c r="AF781" s="18"/>
      <c r="AG781" s="18"/>
      <c r="AH781" s="18"/>
    </row>
    <row r="782" spans="30:34">
      <c r="AD782" s="31" t="s">
        <v>806</v>
      </c>
      <c r="AG782" s="18"/>
    </row>
    <row r="783" spans="30:34">
      <c r="AG783" s="18"/>
    </row>
  </sheetData>
  <dataValidations count="5">
    <dataValidation type="list" allowBlank="1" showInputMessage="1" showErrorMessage="1" sqref="H46:H208">
      <formula1>Holder</formula1>
    </dataValidation>
    <dataValidation type="list" allowBlank="1" showInputMessage="1" showErrorMessage="1" sqref="E24:E208">
      <formula1>$AE$24:$AE$32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C9" sqref="C9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841</v>
      </c>
    </row>
    <row r="4" spans="1:4">
      <c r="A4" s="25" t="s">
        <v>837</v>
      </c>
      <c r="B4" t="s">
        <v>842</v>
      </c>
      <c r="C4" t="s">
        <v>840</v>
      </c>
      <c r="D4" t="s">
        <v>844</v>
      </c>
    </row>
    <row r="5" spans="1:4">
      <c r="A5" s="26" t="s">
        <v>35</v>
      </c>
      <c r="B5" s="20">
        <v>2.7500000000000007E-2</v>
      </c>
      <c r="C5" s="20">
        <v>341.87999999999994</v>
      </c>
      <c r="D5" s="20">
        <v>9.2399999999999987E-9</v>
      </c>
    </row>
    <row r="6" spans="1:4">
      <c r="A6" s="26" t="s">
        <v>838</v>
      </c>
      <c r="B6" s="20"/>
      <c r="C6" s="20">
        <v>0</v>
      </c>
      <c r="D6" s="20">
        <v>0</v>
      </c>
    </row>
    <row r="7" spans="1:4">
      <c r="A7" s="26" t="s">
        <v>839</v>
      </c>
      <c r="B7" s="20">
        <v>2.7500000000000007E-2</v>
      </c>
      <c r="C7" s="20">
        <v>341.87999999999994</v>
      </c>
      <c r="D7" s="20">
        <v>9.2399999999999987E-9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835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871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836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834</v>
      </c>
      <c r="J23" t="s">
        <v>843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zoomScaleNormal="100" workbookViewId="0">
      <pane ySplit="1" topLeftCell="A676" activePane="bottomLeft" state="frozenSplit"/>
      <selection activeCell="B682" sqref="B682"/>
      <selection pane="bottomLeft" activeCell="E703" sqref="E703: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872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845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880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RowHeight="15"/>
  <sheetData>
    <row r="2" spans="3:7">
      <c r="C2" t="s">
        <v>884</v>
      </c>
    </row>
    <row r="3" spans="3:7" ht="15.75" thickBot="1"/>
    <row r="4" spans="3:7">
      <c r="C4" s="48" t="s">
        <v>881</v>
      </c>
      <c r="D4" s="49" t="s">
        <v>882</v>
      </c>
      <c r="E4" s="49"/>
      <c r="F4" s="49" t="s">
        <v>883</v>
      </c>
      <c r="G4" s="50"/>
    </row>
    <row r="5" spans="3:7">
      <c r="C5" s="51"/>
      <c r="D5" s="52" t="s">
        <v>845</v>
      </c>
      <c r="E5" s="52" t="s">
        <v>880</v>
      </c>
      <c r="F5" s="52" t="s">
        <v>845</v>
      </c>
      <c r="G5" s="53" t="s">
        <v>880</v>
      </c>
    </row>
    <row r="6" spans="3:7">
      <c r="C6" s="54" t="s">
        <v>35</v>
      </c>
      <c r="D6" s="55">
        <v>0.99280000000000002</v>
      </c>
      <c r="E6" s="55">
        <v>0.998</v>
      </c>
      <c r="F6" s="55">
        <v>0.48799999999999999</v>
      </c>
      <c r="G6" s="56">
        <v>0.83699999999999997</v>
      </c>
    </row>
    <row r="7" spans="3:7">
      <c r="C7" s="54" t="s">
        <v>29</v>
      </c>
      <c r="D7" s="55">
        <v>7.1999999999999998E-3</v>
      </c>
      <c r="E7" s="57">
        <v>2E-3</v>
      </c>
      <c r="F7" s="55">
        <v>2.4E-2</v>
      </c>
      <c r="G7" s="56">
        <v>1.0999999999999999E-2</v>
      </c>
    </row>
    <row r="8" spans="3:7" ht="15.75" thickBot="1">
      <c r="C8" s="58" t="s">
        <v>748</v>
      </c>
      <c r="D8" s="59">
        <v>5.7000000000000003E-5</v>
      </c>
      <c r="E8" s="60">
        <v>1.0000000000000001E-5</v>
      </c>
      <c r="F8" s="59">
        <v>0.48799999999999999</v>
      </c>
      <c r="G8" s="61">
        <v>0.152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Notice Data (Enter Data Here)</vt:lpstr>
      <vt:lpstr>Nuclide Totals</vt:lpstr>
      <vt:lpstr>Example Data</vt:lpstr>
      <vt:lpstr>DOE-STD-1027-92 Data</vt:lpstr>
      <vt:lpstr>U Distributions</vt:lpstr>
      <vt:lpstr>Sheet1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dublet</cp:lastModifiedBy>
  <cp:lastPrinted>2010-11-18T22:52:38Z</cp:lastPrinted>
  <dcterms:created xsi:type="dcterms:W3CDTF">2010-11-12T20:51:00Z</dcterms:created>
  <dcterms:modified xsi:type="dcterms:W3CDTF">2014-03-04T00:42:03Z</dcterms:modified>
</cp:coreProperties>
</file>