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12480" yWindow="78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D24" i="1"/>
  <c r="D25" i="1"/>
  <c r="D26" i="1"/>
  <c r="D27" i="1"/>
  <c r="D28" i="1"/>
  <c r="D2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<sst xmlns="http://schemas.openxmlformats.org/spreadsheetml/2006/main" count="3273" uniqueCount="898">
  <si>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</si>
  <si>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</si>
  <si>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</si>
  <si>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</si>
  <si>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</si>
  <si>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</si>
  <si>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</si>
  <si>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</si>
  <si>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</si>
  <si>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</si>
  <si>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</si>
  <si>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</si>
  <si>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</si>
  <si>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</si>
  <si>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</si>
  <si>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</si>
  <si>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</si>
  <si>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</si>
  <si>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</si>
  <si>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</si>
  <si>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</si>
  <si>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</si>
  <si>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</si>
  <si>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</si>
  <si>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</si>
  <si>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</si>
  <si>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</si>
  <si>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</si>
  <si>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</si>
  <si>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</si>
  <si>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</si>
  <si>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</si>
  <si>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</si>
  <si>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</si>
  <si>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</si>
  <si>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</si>
  <si>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</si>
  <si>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</si>
  <si>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</si>
  <si>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</si>
  <si>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</si>
  <si>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</si>
  <si>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</si>
  <si>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</si>
  <si>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</si>
  <si>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</si>
  <si>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</si>
  <si>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</si>
  <si>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</si>
  <si>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</si>
  <si>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</si>
  <si>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</si>
  <si>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</si>
  <si>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</si>
  <si>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</si>
  <si>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</si>
  <si>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</si>
  <si>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</si>
  <si>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</si>
  <si>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</si>
  <si>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</si>
  <si>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</si>
  <si>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</si>
  <si>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</si>
  <si>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</si>
  <si>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</si>
  <si>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</si>
  <si>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</si>
  <si>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</si>
  <si>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</si>
  <si>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</si>
  <si>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</si>
  <si>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</si>
  <si>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</si>
  <si>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</si>
  <si>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</si>
  <si>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</si>
  <si>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</si>
  <si>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</si>
  <si>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</si>
  <si>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</si>
  <si>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</si>
  <si>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</si>
  <si>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</si>
  <si>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</si>
  <si>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</si>
  <si>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</si>
  <si>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</si>
  <si>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</si>
  <si>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</si>
  <si>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</si>
  <si>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</si>
  <si>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</si>
  <si>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</si>
  <si>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</si>
  <si>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</si>
  <si>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</si>
  <si>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</si>
  <si>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</si>
  <si>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</si>
  <si>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</si>
  <si>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</si>
  <si>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</si>
  <si>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</si>
  <si>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</si>
  <si>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</si>
  <si>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</si>
  <si>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</si>
  <si>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</si>
  <si>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</si>
  <si>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</si>
  <si>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</si>
  <si>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</si>
  <si>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</si>
  <si>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</si>
  <si>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</si>
  <si>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</si>
  <si>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</si>
  <si>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</si>
  <si>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</si>
  <si>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</si>
  <si>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</si>
  <si>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</si>
  <si>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</si>
  <si>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</si>
  <si>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</si>
  <si>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</si>
  <si>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</si>
  <si>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</si>
  <si>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</si>
  <si>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</si>
  <si>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</si>
  <si>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</si>
  <si>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</si>
  <si>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</si>
  <si>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</si>
  <si>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</si>
  <si>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</si>
  <si>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</si>
  <si>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</si>
  <si>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</si>
  <si>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</si>
  <si>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</si>
  <si>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</si>
  <si>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</si>
  <si>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</si>
  <si>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</si>
  <si>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</si>
  <si>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</si>
  <si>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</si>
  <si>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</si>
  <si>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</si>
  <si>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</si>
  <si>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</si>
  <si>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</si>
  <si>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</si>
  <si>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</si>
  <si>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</si>
  <si>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</si>
  <si>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</si>
  <si>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</si>
  <si>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</si>
  <si>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</si>
  <si>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</si>
  <si>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</si>
  <si>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</si>
  <si>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</si>
  <si>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</si>
  <si>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</si>
  <si>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</si>
  <si>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</si>
  <si>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</si>
  <si>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</si>
  <si>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</si>
  <si>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</si>
  <si>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</si>
  <si>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</si>
  <si>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</si>
  <si>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</si>
  <si>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</si>
  <si>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</si>
  <si>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</si>
  <si>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</si>
  <si>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</si>
  <si>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</si>
  <si>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</si>
  <si>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</si>
  <si>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</si>
  <si>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</si>
  <si>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</si>
  <si>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</si>
  <si>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</si>
  <si>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</si>
  <si>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</si>
  <si>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</si>
  <si>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</si>
  <si>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</si>
  <si>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</si>
  <si>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</si>
  <si>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</si>
  <si>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</si>
  <si>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</si>
  <si>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</si>
  <si>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</si>
  <si>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</si>
  <si>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</si>
  <si>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</si>
  <si>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</si>
  <si>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</si>
  <si>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</si>
  <si>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</si>
  <si>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</si>
  <si>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</si>
  <si>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</si>
  <si>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</si>
  <si>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</si>
  <si>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</si>
  <si>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</si>
  <si>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</si>
  <si>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</si>
  <si>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</si>
  <si>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</si>
  <si>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</si>
  <si>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</si>
  <si>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</si>
  <si>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</si>
  <si>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</si>
  <si>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</si>
  <si>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</si>
  <si>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</si>
  <si>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</si>
  <si>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</si>
  <si>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</si>
  <si>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</si>
  <si>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</si>
  <si>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</si>
  <si>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</si>
  <si>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</si>
  <si>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</si>
  <si>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</si>
  <si>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</si>
  <si>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</si>
  <si>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</si>
  <si>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</si>
  <si>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</si>
  <si>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</si>
  <si>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</si>
  <si>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</si>
  <si>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</si>
  <si>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</si>
  <si>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</si>
  <si>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</si>
  <si>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</si>
  <si>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</si>
  <si>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</si>
  <si>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</si>
  <si>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</si>
  <si>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</si>
  <si>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</si>
  <si>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</si>
  <si>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</si>
  <si>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</si>
  <si>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</si>
  <si>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</si>
  <si>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</si>
  <si>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</si>
  <si>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</si>
  <si>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</si>
  <si>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</si>
  <si>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</si>
  <si>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</si>
  <si>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</si>
  <si>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</si>
  <si>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</si>
  <si>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</si>
  <si>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</si>
  <si>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</si>
  <si>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</si>
  <si>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</si>
  <si>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</si>
  <si>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</si>
  <si>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</si>
  <si>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</si>
  <si>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</si>
  <si>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</si>
  <si>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</si>
  <si>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</si>
  <si>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</si>
  <si>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</si>
  <si>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</si>
  <si>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</si>
  <si>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</si>
  <si>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</si>
  <si>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</si>
  <si>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</si>
  <si>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</si>
  <si>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</si>
  <si>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</si>
  <si>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</si>
  <si>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</si>
  <si>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</si>
  <si>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</si>
  <si>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</si>
  <si>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</si>
  <si>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</si>
  <si>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</si>
  <si>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</si>
  <si>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</si>
  <si>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</si>
  <si>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</si>
  <si>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</si>
  <si>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</si>
  <si>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</si>
  <si>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</si>
  <si>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</si>
  <si>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</si>
  <si>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</si>
  <si>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</si>
  <si>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</si>
  <si>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</si>
  <si>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</si>
  <si>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</si>
  <si>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</si>
  <si>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</si>
  <si>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</si>
  <si>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</si>
  <si>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</si>
  <si>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</si>
  <si>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</si>
  <si>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</si>
  <si>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</si>
  <si>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</si>
  <si>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</si>
  <si>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</si>
  <si>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</si>
  <si>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</si>
  <si>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</si>
  <si>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</si>
  <si>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</si>
  <si>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</si>
  <si>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</si>
  <si>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</si>
  <si>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</si>
  <si>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</si>
  <si>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</si>
  <si>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</si>
  <si>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</si>
  <si>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</si>
  <si>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</si>
  <si>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</si>
  <si>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</si>
  <si>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</si>
  <si>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</si>
  <si>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</si>
  <si>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</si>
  <si>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</si>
  <si>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</si>
  <si>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</si>
  <si>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</si>
  <si>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</si>
  <si>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</si>
  <si>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</si>
  <si>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</si>
  <si>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</si>
  <si>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</si>
  <si>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</si>
  <si>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</si>
  <si>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</si>
  <si>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</si>
  <si>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</si>
  <si>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</si>
  <si>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</si>
  <si>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</si>
  <si>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</si>
  <si>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</si>
  <si>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</si>
  <si>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</si>
  <si>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</si>
  <si>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</si>
  <si>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</si>
  <si>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</si>
  <si>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</si>
  <si>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</si>
  <si>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</si>
  <si>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</si>
  <si>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</si>
  <si>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</si>
  <si>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</si>
  <si>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</si>
  <si>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</si>
  <si>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</si>
  <si>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</si>
  <si>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</si>
  <si>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</si>
  <si>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</si>
  <si>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</si>
  <si>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</si>
  <si>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</si>
  <si>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</si>
  <si>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</si>
  <si>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</si>
  <si>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</si>
  <si>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</si>
  <si>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</si>
  <si>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</si>
  <si>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</si>
  <si>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</si>
  <si>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</si>
  <si>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</si>
  <si>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</si>
  <si>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</si>
  <si>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</si>
  <si>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</si>
  <si>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</si>
  <si>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</si>
  <si>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</si>
  <si>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</si>
  <si>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</si>
  <si>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</si>
  <si>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</si>
  <si>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</si>
  <si>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</si>
  <si>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</si>
  <si>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</si>
  <si>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</si>
  <si>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</si>
  <si>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</si>
  <si>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</si>
  <si>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</si>
  <si>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</si>
  <si>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</si>
  <si>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</si>
  <si>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</si>
  <si>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</si>
  <si>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</si>
  <si>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</si>
  <si>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</si>
  <si>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</si>
  <si>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</si>
  <si>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</si>
  <si>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</si>
  <si>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</si>
  <si>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</si>
  <si>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</si>
  <si>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</si>
  <si>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</si>
  <si>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</si>
  <si>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</si>
  <si>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</si>
  <si>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</si>
  <si>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</si>
  <si>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</si>
  <si>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</si>
  <si>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</si>
  <si>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</si>
  <si>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</si>
  <si>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</si>
  <si>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</si>
  <si>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</si>
  <si>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</si>
  <si>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</si>
  <si>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</si>
  <si>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</si>
  <si>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</si>
  <si>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</si>
  <si>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</si>
  <si>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</si>
  <si>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</si>
  <si>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</si>
  <si>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</si>
  <si>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</si>
  <si>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</si>
  <si>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</si>
  <si>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</si>
  <si>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</si>
  <si>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</si>
  <si>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</si>
  <si>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</si>
  <si>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</si>
  <si>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</si>
  <si>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</si>
  <si>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</si>
  <si>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</si>
  <si>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</si>
  <si>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</si>
  <si>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</si>
  <si>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</si>
  <si>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</si>
  <si>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</si>
  <si>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</si>
  <si>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</si>
  <si>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</si>
  <si>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</si>
  <si>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</si>
  <si>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</si>
  <si>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</si>
  <si>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</si>
  <si>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</si>
  <si>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</si>
  <si>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</si>
  <si>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</si>
  <si>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</si>
  <si>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</si>
  <si>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</si>
  <si>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</si>
  <si>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</si>
  <si>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</si>
  <si>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</si>
  <si>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</si>
  <si>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</si>
  <si>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</si>
  <si>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</si>
  <si>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</si>
  <si>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</si>
  <si>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</si>
  <si>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</si>
  <si>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</si>
  <si>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</si>
  <si>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</si>
  <si>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</si>
  <si>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</si>
  <si>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</si>
  <si>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</si>
  <si>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</si>
  <si>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</si>
  <si>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</si>
  <si>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</si>
  <si>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</si>
  <si>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</si>
  <si>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</si>
  <si>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</si>
  <si>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</si>
  <si>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</si>
  <si>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</si>
  <si>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</si>
  <si>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</si>
  <si>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</si>
  <si>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</si>
  <si>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</si>
  <si>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</si>
  <si>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</si>
  <si>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</si>
  <si>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</si>
  <si>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</si>
  <si>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</si>
  <si>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</si>
  <si>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</si>
  <si>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</si>
  <si>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</si>
  <si>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</si>
  <si>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</si>
  <si>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</si>
  <si>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</si>
  <si>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</si>
  <si>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</si>
  <si>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</si>
  <si>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</si>
  <si>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</si>
  <si>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</si>
  <si>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</si>
  <si>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</si>
  <si>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</si>
  <si>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</si>
  <si>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</si>
  <si>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</si>
  <si>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</si>
  <si>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</si>
  <si>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</si>
  <si>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</si>
  <si>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</si>
  <si>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</si>
  <si>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</si>
  <si>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</si>
  <si>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</si>
  <si>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</si>
  <si>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</si>
  <si>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</si>
  <si>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</si>
  <si>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</si>
  <si>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</si>
  <si>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</si>
  <si>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</si>
  <si>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</si>
  <si>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</si>
  <si>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</si>
  <si>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</si>
  <si>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</si>
  <si>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</si>
  <si>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</si>
  <si>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</si>
  <si>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</si>
  <si>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</si>
  <si>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</si>
  <si>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</si>
  <si>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</si>
  <si>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</si>
  <si>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</si>
  <si>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</si>
  <si>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</si>
  <si>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</si>
  <si>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</si>
  <si>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</si>
  <si>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</si>
  <si>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</si>
  <si>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</si>
  <si>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</si>
  <si>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</si>
  <si>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</si>
  <si>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</si>
  <si>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</si>
  <si>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</si>
  <si>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</si>
  <si>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</si>
  <si>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</si>
  <si>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</si>
  <si>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</si>
  <si>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</si>
  <si>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</si>
  <si>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</si>
  <si>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</si>
  <si>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</si>
  <si>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</si>
  <si>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</si>
  <si>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</si>
  <si>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</si>
  <si>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</si>
  <si>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</si>
  <si>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</si>
  <si>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</si>
  <si>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</si>
  <si>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</si>
  <si>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</si>
  <si>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</si>
  <si>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</si>
  <si>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</si>
  <si>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</si>
  <si>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</si>
  <si>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</si>
  <si>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</si>
  <si>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</si>
  <si>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</si>
  <si>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</si>
  <si>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</si>
  <si>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</si>
  <si>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</si>
  <si>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</si>
  <si>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</si>
  <si>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</si>
  <si>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</si>
  <si>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</si>
  <si>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</si>
  <si>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</si>
  <si>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</si>
  <si>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</si>
  <si>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</si>
  <si>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</si>
  <si>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</si>
  <si>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</si>
  <si>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</si>
  <si>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</si>
  <si>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</si>
  <si>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</si>
  <si>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</si>
  <si>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</si>
  <si>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</si>
  <si>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</si>
  <si>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</si>
  <si>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</si>
  <si>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</si>
  <si>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</si>
  <si>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</si>
  <si>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</si>
  <si>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</si>
  <si>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</si>
  <si>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</si>
  <si>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</si>
  <si>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</si>
  <si>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</si>
  <si>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</si>
  <si>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</si>
  <si>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</si>
  <si>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</si>
  <si>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</si>
  <si>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</si>
  <si>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</si>
  <si>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</si>
  <si>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</si>
  <si>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</si>
  <si>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</si>
  <si>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</si>
  <si>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</si>
  <si>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</si>
  <si>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</si>
  <si>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</si>
  <si>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</si>
  <si>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</si>
  <si>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</si>
  <si>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</si>
  <si>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</si>
  <si>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</si>
  <si>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</si>
  <si>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</si>
  <si>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</si>
  <si>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</si>
  <si>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</si>
  <si>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</si>
  <si>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</si>
  <si>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</si>
  <si>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</si>
  <si>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</si>
  <si>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</si>
  <si>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</si>
  <si>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</si>
  <si>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</si>
  <si>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</si>
  <si>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</si>
  <si>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</si>
  <si>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</si>
  <si>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</si>
  <si>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</si>
  <si>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</si>
  <si>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</si>
  <si>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</si>
  <si>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</si>
  <si>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</si>
  <si>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</si>
  <si>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</si>
  <si>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</si>
  <si>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</si>
  <si>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</si>
  <si>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</si>
  <si>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</si>
  <si>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</si>
  <si>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</si>
  <si>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</si>
  <si>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</si>
  <si>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</si>
  <si>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</si>
  <si>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</si>
  <si>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</si>
  <si>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</si>
  <si>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</si>
  <si>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</si>
  <si>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</si>
  <si>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</si>
  <si>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</si>
  <si>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</si>
  <si>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</si>
  <si>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</si>
  <si>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</si>
  <si>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</si>
  <si>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</si>
  <si>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</si>
  <si>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</si>
  <si>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</si>
  <si>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</si>
  <si>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</si>
  <si>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</si>
  <si>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</si>
  <si>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</si>
  <si>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</si>
  <si>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</si>
  <si>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</si>
  <si>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</si>
  <si>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</si>
  <si>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</si>
  <si>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</si>
  <si>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</si>
  <si>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</si>
  <si>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</si>
  <si>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</si>
  <si>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</si>
  <si>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</si>
  <si>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</si>
  <si>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</si>
  <si>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</si>
  <si>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</si>
  <si>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</si>
  <si>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</si>
  <si>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</si>
  <si>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</si>
  <si>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</si>
  <si>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</si>
  <si>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</si>
  <si>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</si>
  <si>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</si>
  <si>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</si>
  <si>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</si>
  <si>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</si>
  <si>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</si>
  <si>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</si>
  <si>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</si>
  <si>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</si>
  <si>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</si>
  <si>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</si>
  <si>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</si>
  <si>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</si>
  <si>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</si>
  <si>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</si>
  <si>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</si>
  <si>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</si>
  <si>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</si>
  <si>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</si>
  <si>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</si>
  <si>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</si>
  <si>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</si>
  <si>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</si>
  <si>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</si>
  <si>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</si>
  <si>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</si>
  <si>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</si>
  <si>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</si>
  <si>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</si>
  <si>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</si>
  <si>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</si>
  <si>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</si>
  <si>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</si>
  <si>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</si>
  <si>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</si>
  <si>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</si>
  <si>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</si>
  <si>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</si>
  <si>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</si>
  <si>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</si>
  <si>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</si>
  <si>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</si>
  <si>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</si>
  <si>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</si>
  <si>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</si>
  <si>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</si>
  <si>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</si>
  <si>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</si>
  <si>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</si>
  <si>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</si>
  <si>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</si>
  <si>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</si>
  <si>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</si>
  <si>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</si>
  <si>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</si>
  <si>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</si>
  <si>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</si>
  <si>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</si>
  <si>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</si>
  <si>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</si>
  <si>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</si>
  <si>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</si>
  <si>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</si>
  <si>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</si>
  <si>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</si>
  <si>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</si>
  <si>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</si>
  <si>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</si>
  <si>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</si>
  <si>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</si>
  <si>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</si>
  <si>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</si>
  <si>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</si>
  <si>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</si>
  <si>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</si>
  <si>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</si>
  <si>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</si>
  <si>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</si>
  <si>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</si>
  <si>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</si>
  <si>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</si>
  <si>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</si>
  <si>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</si>
  <si>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</si>
  <si>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</si>
  <si>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</si>
  <si>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</si>
  <si>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</si>
  <si>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</si>
  <si>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</si>
  <si>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</si>
  <si>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</si>
  <si>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</si>
  <si>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</si>
  <si>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</si>
  <si>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</si>
  <si>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</si>
  <si>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</si>
  <si>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</si>
  <si>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</si>
  <si>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</si>
  <si>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</si>
  <si>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</si>
  <si>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</si>
  <si>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</si>
  <si>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</si>
  <si>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</si>
  <si>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</si>
  <si>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</si>
  <si>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6th March 2014</t>
  </si>
  <si>
    <t>8th March 2014</t>
  </si>
  <si>
    <t>25.02.2014</t>
  </si>
  <si>
    <t>activity sum  of B4-1</t>
  </si>
  <si>
    <t>FedEx  8995 7212 7021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</si>
</sst>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8CCE4"/>
        <bgColor rgb="FFB8CCE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14" fillId="5" borderId="3" xfId="0" applyFont="1" applyFill="1" applyBorder="1" applyProtection="1">
      <protection locked="0"/>
    </xf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E1" zoomScale="125" zoomScaleNormal="125" zoomScalePageLayoutView="125" workbookViewId="0">
      <pane ySplit="23" topLeftCell="A24" activePane="bottomLeft" state="frozenSplit"/>
      <selection activeCell="C5" sqref="C5"/>
      <selection pane="bottomLeft" activeCell="I24" sqref="I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 t="s">
        <v>893</v>
      </c>
      <c r="C16" s="9" t="s">
        <v>854</v>
      </c>
    </row>
    <row r="17" spans="1:34">
      <c r="A17" s="17" t="s">
        <v>811</v>
      </c>
      <c r="B17" s="13" t="s">
        <v>894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  <c r="E19" s="10" t="s">
        <v>896</v>
      </c>
    </row>
    <row r="20" spans="1:34">
      <c r="A20" s="17" t="s">
        <v>808</v>
      </c>
      <c r="B20" s="38">
        <v>2</v>
      </c>
      <c r="E20" s="42">
        <f>SUM(D24:D29)</f>
        <v>596.73599999999999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8.0000000000000002E-3</v>
      </c>
      <c r="D24" s="30">
        <f>IF(Table5[[#This Row],[Mass (g)]]="","",Table5[[#This Row],[Mass (g)]]*VLOOKUP(Table5[[#This Row],[Nuclide]],Doedata,4)*37000000000)</f>
        <v>99.455999999999989</v>
      </c>
      <c r="E24" s="10" t="s">
        <v>820</v>
      </c>
      <c r="F24" s="10" t="s">
        <v>891</v>
      </c>
      <c r="G24" s="10">
        <v>1</v>
      </c>
      <c r="H24" s="10" t="s">
        <v>836</v>
      </c>
      <c r="I24" s="10" t="s">
        <v>897</v>
      </c>
      <c r="J24" s="25">
        <f>IF(Table5[[#This Row],[Activity (Bq)]]="","",Table5[[#This Row],[Activity (Bq)]]/37000000000)</f>
        <v>2.6879999999999998E-9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8.0000000000000002E-3</v>
      </c>
      <c r="D25" s="30">
        <f>IF(Table5[[#This Row],[Mass (g)]]="","",Table5[[#This Row],[Mass (g)]]*VLOOKUP(Table5[[#This Row],[Nuclide]],Doedata,4)*37000000000)</f>
        <v>99.455999999999989</v>
      </c>
      <c r="E25" s="10" t="s">
        <v>820</v>
      </c>
      <c r="F25" s="10" t="s">
        <v>891</v>
      </c>
      <c r="G25" s="10">
        <v>1</v>
      </c>
      <c r="H25" s="10" t="s">
        <v>836</v>
      </c>
      <c r="I25" s="10" t="s">
        <v>897</v>
      </c>
      <c r="J25" s="25">
        <f>IF(Table5[[#This Row],[Activity (Bq)]]="","",Table5[[#This Row],[Activity (Bq)]]/37000000000)</f>
        <v>2.6879999999999998E-9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8.0000000000000002E-3</v>
      </c>
      <c r="D26" s="30">
        <f>IF(Table5[[#This Row],[Mass (g)]]="","",Table5[[#This Row],[Mass (g)]]*VLOOKUP(Table5[[#This Row],[Nuclide]],Doedata,4)*37000000000)</f>
        <v>99.455999999999989</v>
      </c>
      <c r="E26" s="10" t="s">
        <v>820</v>
      </c>
      <c r="F26" s="10" t="s">
        <v>891</v>
      </c>
      <c r="G26" s="10">
        <v>1</v>
      </c>
      <c r="H26" s="10" t="s">
        <v>836</v>
      </c>
      <c r="I26" s="10" t="s">
        <v>897</v>
      </c>
      <c r="J26" s="25">
        <f>IF(Table5[[#This Row],[Activity (Bq)]]="","",Table5[[#This Row],[Activity (Bq)]]/37000000000)</f>
        <v>2.6879999999999998E-9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8.0000000000000002E-3</v>
      </c>
      <c r="D27" s="30">
        <f>IF(Table5[[#This Row],[Mass (g)]]="","",Table5[[#This Row],[Mass (g)]]*VLOOKUP(Table5[[#This Row],[Nuclide]],Doedata,4)*37000000000)</f>
        <v>99.455999999999989</v>
      </c>
      <c r="E27" s="10" t="s">
        <v>820</v>
      </c>
      <c r="F27" s="10" t="s">
        <v>891</v>
      </c>
      <c r="G27" s="10">
        <v>1</v>
      </c>
      <c r="H27" s="10" t="s">
        <v>836</v>
      </c>
      <c r="I27" s="10" t="s">
        <v>897</v>
      </c>
      <c r="J27" s="25">
        <f>IF(Table5[[#This Row],[Activity (Bq)]]="","",Table5[[#This Row],[Activity (Bq)]]/37000000000)</f>
        <v>2.6879999999999998E-9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8.0000000000000002E-3</v>
      </c>
      <c r="D28" s="30">
        <f>IF(Table5[[#This Row],[Mass (g)]]="","",Table5[[#This Row],[Mass (g)]]*VLOOKUP(Table5[[#This Row],[Nuclide]],Doedata,4)*37000000000)</f>
        <v>99.455999999999989</v>
      </c>
      <c r="E28" s="10" t="s">
        <v>820</v>
      </c>
      <c r="F28" s="10" t="s">
        <v>891</v>
      </c>
      <c r="G28" s="10">
        <v>1</v>
      </c>
      <c r="H28" s="10" t="s">
        <v>836</v>
      </c>
      <c r="I28" s="10" t="s">
        <v>897</v>
      </c>
      <c r="J28" s="25">
        <f>IF(Table5[[#This Row],[Activity (Bq)]]="","",Table5[[#This Row],[Activity (Bq)]]/37000000000)</f>
        <v>2.6879999999999998E-9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43" t="s">
        <v>35</v>
      </c>
      <c r="C29" s="18">
        <v>8.0000000000000002E-3</v>
      </c>
      <c r="D29" s="30">
        <f>IF(Table5[[#This Row],[Mass (g)]]="","",Table5[[#This Row],[Mass (g)]]*VLOOKUP(Table5[[#This Row],[Nuclide]],Doedata,4)*37000000000)</f>
        <v>99.455999999999989</v>
      </c>
      <c r="E29" s="10" t="s">
        <v>820</v>
      </c>
      <c r="F29" s="10" t="s">
        <v>891</v>
      </c>
      <c r="G29" s="10">
        <v>1</v>
      </c>
      <c r="H29" s="10" t="s">
        <v>836</v>
      </c>
      <c r="I29" s="10" t="s">
        <v>897</v>
      </c>
      <c r="J29" s="25">
        <f>IF(Table5[[#This Row],[Activity (Bq)]]="","",Table5[[#This Row],[Activity (Bq)]]/37000000000)</f>
        <v>2.6879999999999998E-9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8 B30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2013-11-28T10:34:31Z</cp:lastPrinted>
  <dcterms:created xsi:type="dcterms:W3CDTF">2010-11-12T20:51:00Z</dcterms:created>
  <dcterms:modified xsi:type="dcterms:W3CDTF">2014-02-25T13:51:50Z</dcterms:modified>
</cp:coreProperties>
</file>