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codeName="ThisWorkbook" hidePivotFieldList="1" autoCompressPictures="0"/>
  <bookViews>
    <workbookView xWindow="1660" yWindow="0" windowWidth="24500" windowHeight="171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Here)'!$A$23:$K$51</definedName>
  </definedNames>
  <calcPr calcId="140001" concurrentCalc="0"/>
  <pivotCaches>
    <pivotCache cacheId="9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8" i="1" l="1"/>
  <c r="D49" i="1"/>
  <c r="D50" i="1"/>
  <c r="D51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J48" i="1"/>
  <c r="J49" i="1"/>
  <c r="J50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<sst xmlns="http://schemas.openxmlformats.org/spreadsheetml/2006/main" count="3415" uniqueCount="956">
  <si>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</si>
  <si>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</si>
  <si>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</si>
  <si>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</si>
  <si>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</si>
  <si>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</si>
  <si>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</si>
  <si>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</si>
  <si>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</si>
  <si>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</si>
  <si>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</si>
  <si>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</si>
  <si>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</si>
  <si>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</si>
  <si>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</si>
  <si>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</si>
  <si>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</si>
  <si>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</si>
  <si>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</si>
  <si>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</si>
  <si>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</si>
  <si>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</si>
  <si>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</si>
  <si>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</si>
  <si>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</si>
  <si>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</si>
  <si>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</si>
  <si>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</si>
  <si>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</si>
  <si>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</si>
  <si>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</si>
  <si>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</si>
  <si>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</si>
  <si>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</si>
  <si>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</si>
  <si>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</si>
  <si>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</si>
  <si>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</si>
  <si>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</si>
  <si>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</si>
  <si>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</si>
  <si>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</si>
  <si>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</si>
  <si>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</si>
  <si>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</si>
  <si>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</si>
  <si>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</si>
  <si>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</si>
  <si>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</si>
  <si>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</si>
  <si>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</si>
  <si>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</si>
  <si>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</si>
  <si>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</si>
  <si>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</si>
  <si>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</si>
  <si>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</si>
  <si>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</si>
  <si>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</si>
  <si>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</si>
  <si>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</si>
  <si>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</si>
  <si>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</si>
  <si>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</si>
  <si>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</si>
  <si>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</si>
  <si>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</si>
  <si>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</si>
  <si>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</si>
  <si>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</si>
  <si>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</si>
  <si>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</si>
  <si>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</si>
  <si>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</si>
  <si>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</si>
  <si>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</si>
  <si>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</si>
  <si>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</si>
  <si>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</si>
  <si>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</si>
  <si>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</si>
  <si>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</si>
  <si>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</si>
  <si>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</si>
  <si>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</si>
  <si>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</si>
  <si>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</si>
  <si>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</si>
  <si>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</si>
  <si>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</si>
  <si>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</si>
  <si>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</si>
  <si>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</si>
  <si>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</si>
  <si>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</si>
  <si>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</si>
  <si>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</si>
  <si>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</si>
  <si>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</si>
  <si>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</si>
  <si>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</si>
  <si>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</si>
  <si>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</si>
  <si>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</si>
  <si>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</si>
  <si>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</si>
  <si>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</si>
  <si>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</si>
  <si>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</si>
  <si>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</si>
  <si>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</si>
  <si>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</si>
  <si>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</si>
  <si>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</si>
  <si>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</si>
  <si>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</si>
  <si>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</si>
  <si>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</si>
  <si>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</si>
  <si>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</si>
  <si>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</si>
  <si>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</si>
  <si>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</si>
  <si>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</si>
  <si>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</si>
  <si>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</si>
  <si>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</si>
  <si>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</si>
  <si>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</si>
  <si>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</si>
  <si>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</si>
  <si>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</si>
  <si>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</si>
  <si>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</si>
  <si>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</si>
  <si>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</si>
  <si>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</si>
  <si>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</si>
  <si>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</si>
  <si>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</si>
  <si>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</si>
  <si>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</si>
  <si>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</si>
  <si>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</si>
  <si>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</si>
  <si>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</si>
  <si>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</si>
  <si>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</si>
  <si>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</si>
  <si>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</si>
  <si>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</si>
  <si>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</si>
  <si>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</si>
  <si>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</si>
  <si>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</si>
  <si>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</si>
  <si>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</si>
  <si>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</si>
  <si>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</si>
  <si>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</si>
  <si>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</si>
  <si>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</si>
  <si>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</si>
  <si>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</si>
  <si>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</si>
  <si>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</si>
  <si>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</si>
  <si>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</si>
  <si>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</si>
  <si>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</si>
  <si>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</si>
  <si>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</si>
  <si>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</si>
  <si>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</si>
  <si>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</si>
  <si>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</si>
  <si>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</si>
  <si>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</si>
  <si>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</si>
  <si>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</si>
  <si>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</si>
  <si>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</si>
  <si>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</si>
  <si>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</si>
  <si>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</si>
  <si>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</si>
  <si>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</si>
  <si>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</si>
  <si>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</si>
  <si>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</si>
  <si>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</si>
  <si>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</si>
  <si>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</si>
  <si>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</si>
  <si>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</si>
  <si>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</si>
  <si>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</si>
  <si>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</si>
  <si>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</si>
  <si>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</si>
  <si>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</si>
  <si>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</si>
  <si>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</si>
  <si>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</si>
  <si>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</si>
  <si>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</si>
  <si>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</si>
  <si>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</si>
  <si>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</si>
  <si>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</si>
  <si>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</si>
  <si>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</si>
  <si>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</si>
  <si>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</si>
  <si>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</si>
  <si>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</si>
  <si>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</si>
  <si>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</si>
  <si>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</si>
  <si>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</si>
  <si>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</si>
  <si>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</si>
  <si>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</si>
  <si>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</si>
  <si>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</si>
  <si>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</si>
  <si>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</si>
  <si>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</si>
  <si>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</si>
  <si>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</si>
  <si>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</si>
  <si>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</si>
  <si>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</si>
  <si>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</si>
  <si>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</si>
  <si>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</si>
  <si>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</si>
  <si>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</si>
  <si>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</si>
  <si>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</si>
  <si>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</si>
  <si>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</si>
  <si>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</si>
  <si>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</si>
  <si>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</si>
  <si>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</si>
  <si>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</si>
  <si>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</si>
  <si>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</si>
  <si>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</si>
  <si>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</si>
  <si>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</si>
  <si>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</si>
  <si>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</si>
  <si>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</si>
  <si>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</si>
  <si>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</si>
  <si>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</si>
  <si>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</si>
  <si>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</si>
  <si>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</si>
  <si>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</si>
  <si>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</si>
  <si>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</si>
  <si>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</si>
  <si>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</si>
  <si>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</si>
  <si>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</si>
  <si>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</si>
  <si>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</si>
  <si>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</si>
  <si>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</si>
  <si>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</si>
  <si>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</si>
  <si>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</si>
  <si>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</si>
  <si>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</si>
  <si>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</si>
  <si>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</si>
  <si>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</si>
  <si>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</si>
  <si>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</si>
  <si>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</si>
  <si>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</si>
  <si>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</si>
  <si>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</si>
  <si>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</si>
  <si>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</si>
  <si>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</si>
  <si>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</si>
  <si>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</si>
  <si>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</si>
  <si>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</si>
  <si>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</si>
  <si>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</si>
  <si>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</si>
  <si>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</si>
  <si>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</si>
  <si>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</si>
  <si>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</si>
  <si>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</si>
  <si>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</si>
  <si>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</si>
  <si>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</si>
  <si>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</si>
  <si>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</si>
  <si>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</si>
  <si>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</si>
  <si>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</si>
  <si>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</si>
  <si>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</si>
  <si>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</si>
  <si>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</si>
  <si>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</si>
  <si>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</si>
  <si>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</si>
  <si>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</si>
  <si>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</si>
  <si>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</si>
  <si>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</si>
  <si>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</si>
  <si>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</si>
  <si>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</si>
  <si>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</si>
  <si>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</si>
  <si>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</si>
  <si>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</si>
  <si>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</si>
  <si>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</si>
  <si>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</si>
  <si>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</si>
  <si>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</si>
  <si>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</si>
  <si>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</si>
  <si>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</si>
  <si>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</si>
  <si>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</si>
  <si>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</si>
  <si>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</si>
  <si>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</si>
  <si>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</si>
  <si>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</si>
  <si>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</si>
  <si>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</si>
  <si>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</si>
  <si>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</si>
  <si>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</si>
  <si>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</si>
  <si>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</si>
  <si>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</si>
  <si>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</si>
  <si>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</si>
  <si>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</si>
  <si>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</si>
  <si>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</si>
  <si>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</si>
  <si>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</si>
  <si>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</si>
  <si>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</si>
  <si>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</si>
  <si>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</si>
  <si>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</si>
  <si>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</si>
  <si>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</si>
  <si>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</si>
  <si>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</si>
  <si>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</si>
  <si>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</si>
  <si>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</si>
  <si>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</si>
  <si>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</si>
  <si>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</si>
  <si>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</si>
  <si>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</si>
  <si>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</si>
  <si>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</si>
  <si>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</si>
  <si>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</si>
  <si>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</si>
  <si>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</si>
  <si>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</si>
  <si>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</si>
  <si>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</si>
  <si>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</si>
  <si>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</si>
  <si>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</si>
  <si>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</si>
  <si>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</si>
  <si>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</si>
  <si>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</si>
  <si>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</si>
  <si>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</si>
  <si>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</si>
  <si>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</si>
  <si>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</si>
  <si>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</si>
  <si>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</si>
  <si>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</si>
  <si>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</si>
  <si>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</si>
  <si>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</si>
  <si>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</si>
  <si>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</si>
  <si>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</si>
  <si>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</si>
  <si>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</si>
  <si>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</si>
  <si>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</si>
  <si>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</si>
  <si>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</si>
  <si>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</si>
  <si>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</si>
  <si>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</si>
  <si>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</si>
  <si>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</si>
  <si>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</si>
  <si>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</si>
  <si>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</si>
  <si>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</si>
  <si>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</si>
  <si>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</si>
  <si>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</si>
  <si>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</si>
  <si>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</si>
  <si>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</si>
  <si>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</si>
  <si>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</si>
  <si>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</si>
  <si>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</si>
  <si>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</si>
  <si>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</si>
  <si>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</si>
  <si>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</si>
  <si>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</si>
  <si>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</si>
  <si>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</si>
  <si>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</si>
  <si>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</si>
  <si>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</si>
  <si>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</si>
  <si>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</si>
  <si>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</si>
  <si>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</si>
  <si>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</si>
  <si>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</si>
  <si>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</si>
  <si>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</si>
  <si>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</si>
  <si>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</si>
  <si>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</si>
  <si>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</si>
  <si>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</si>
  <si>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</si>
  <si>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</si>
  <si>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</si>
  <si>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</si>
  <si>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</si>
  <si>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</si>
  <si>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</si>
  <si>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</si>
  <si>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</si>
  <si>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</si>
  <si>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</si>
  <si>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</si>
  <si>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</si>
  <si>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</si>
  <si>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</si>
  <si>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</si>
  <si>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</si>
  <si>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</si>
  <si>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</si>
  <si>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</si>
  <si>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</si>
  <si>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</si>
  <si>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</si>
  <si>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</si>
  <si>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</si>
  <si>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</si>
  <si>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</si>
  <si>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</si>
  <si>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</si>
  <si>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</si>
  <si>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</si>
  <si>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</si>
  <si>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</si>
  <si>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</si>
  <si>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</si>
  <si>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</si>
  <si>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</si>
  <si>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</si>
  <si>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</si>
  <si>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</si>
  <si>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</si>
  <si>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</si>
  <si>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</si>
  <si>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</si>
  <si>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</si>
  <si>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</si>
  <si>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</si>
  <si>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</si>
  <si>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</si>
  <si>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</si>
  <si>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</si>
  <si>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</si>
  <si>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</si>
  <si>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</si>
  <si>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</si>
  <si>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</si>
  <si>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</si>
  <si>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</si>
  <si>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</si>
  <si>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</si>
  <si>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</si>
  <si>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</si>
  <si>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</si>
  <si>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</si>
  <si>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</si>
  <si>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</si>
  <si>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</si>
  <si>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</si>
  <si>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</si>
  <si>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</si>
  <si>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</si>
  <si>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</si>
  <si>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</si>
  <si>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</si>
  <si>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</si>
  <si>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</si>
  <si>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</si>
  <si>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</si>
  <si>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</si>
  <si>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</si>
  <si>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</si>
  <si>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</si>
  <si>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</si>
  <si>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</si>
  <si>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</si>
  <si>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</si>
  <si>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</si>
  <si>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</si>
  <si>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</si>
  <si>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</si>
  <si>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</si>
  <si>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</si>
  <si>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</si>
  <si>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</si>
  <si>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</si>
  <si>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</si>
  <si>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</si>
  <si>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</si>
  <si>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</si>
  <si>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</si>
  <si>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</si>
  <si>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</si>
  <si>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</si>
  <si>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</si>
  <si>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</si>
  <si>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</si>
  <si>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</si>
  <si>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</si>
  <si>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</si>
  <si>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</si>
  <si>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</si>
  <si>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</si>
  <si>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</si>
  <si>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</si>
  <si>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</si>
  <si>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</si>
  <si>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</si>
  <si>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</si>
  <si>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</si>
  <si>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</si>
  <si>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</si>
  <si>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</si>
  <si>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</si>
  <si>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</si>
  <si>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</si>
  <si>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</si>
  <si>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</si>
  <si>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</si>
  <si>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</si>
  <si>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</si>
  <si>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</si>
  <si>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</si>
  <si>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</si>
  <si>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</si>
  <si>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</si>
  <si>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</si>
  <si>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</si>
  <si>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</si>
  <si>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</si>
  <si>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</si>
  <si>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</si>
  <si>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</si>
  <si>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</si>
  <si>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</si>
  <si>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</si>
  <si>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</si>
  <si>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</si>
  <si>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</si>
  <si>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</si>
  <si>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</si>
  <si>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</si>
  <si>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</si>
  <si>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</si>
  <si>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</si>
  <si>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</si>
  <si>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</si>
  <si>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</si>
  <si>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</si>
  <si>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</si>
  <si>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</si>
  <si>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</si>
  <si>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</si>
  <si>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</si>
  <si>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</si>
  <si>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</si>
  <si>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</si>
  <si>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</si>
  <si>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</si>
  <si>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</si>
  <si>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</si>
  <si>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</si>
  <si>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</si>
  <si>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</si>
  <si>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</si>
  <si>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</si>
  <si>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</si>
  <si>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</si>
  <si>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</si>
  <si>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</si>
  <si>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</si>
  <si>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</si>
  <si>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</si>
  <si>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</si>
  <si>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</si>
  <si>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</si>
  <si>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</si>
  <si>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</si>
  <si>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</si>
  <si>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</si>
  <si>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</si>
  <si>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</si>
  <si>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</si>
  <si>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</si>
  <si>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</si>
  <si>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</si>
  <si>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</si>
  <si>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</si>
  <si>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</si>
  <si>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</si>
  <si>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</si>
  <si>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</si>
  <si>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</si>
  <si>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</si>
  <si>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</si>
  <si>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</si>
  <si>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</si>
  <si>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</si>
  <si>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</si>
  <si>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</si>
  <si>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</si>
  <si>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</si>
  <si>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</si>
  <si>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</si>
  <si>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</si>
  <si>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</si>
  <si>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</si>
  <si>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</si>
  <si>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</si>
  <si>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</si>
  <si>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</si>
  <si>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</si>
  <si>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</si>
  <si>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</si>
  <si>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</si>
  <si>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</si>
  <si>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</si>
  <si>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</si>
  <si>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</si>
  <si>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</si>
  <si>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</si>
  <si>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</si>
  <si>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</si>
  <si>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</si>
  <si>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</si>
  <si>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</si>
  <si>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</si>
  <si>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</si>
  <si>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</si>
  <si>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</si>
  <si>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</si>
  <si>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</si>
  <si>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</si>
  <si>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</si>
  <si>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</si>
  <si>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</si>
  <si>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</si>
  <si>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</si>
  <si>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</si>
  <si>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</si>
  <si>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</si>
  <si>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</si>
  <si>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</si>
  <si>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</si>
  <si>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</si>
  <si>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</si>
  <si>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</si>
  <si>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</si>
  <si>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</si>
  <si>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</si>
  <si>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</si>
  <si>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</si>
  <si>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</si>
  <si>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</si>
  <si>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</si>
  <si>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</si>
  <si>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</si>
  <si>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</si>
  <si>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</si>
  <si>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</si>
  <si>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</si>
  <si>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</si>
  <si>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</si>
  <si>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</si>
  <si>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</si>
  <si>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</si>
  <si>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</si>
  <si>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</si>
  <si>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</si>
  <si>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</si>
  <si>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</si>
  <si>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</si>
  <si>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</si>
  <si>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</si>
  <si>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</si>
  <si>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</si>
  <si>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</si>
  <si>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</si>
  <si>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</si>
  <si>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</si>
  <si>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</si>
  <si>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</si>
  <si>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</si>
  <si>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</si>
  <si>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</si>
  <si>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</si>
  <si>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</si>
  <si>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</si>
  <si>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</si>
  <si>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</si>
  <si>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</si>
  <si>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</si>
  <si>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</si>
  <si>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</si>
  <si>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</si>
  <si>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</si>
  <si>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</si>
  <si>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</si>
  <si>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</si>
  <si>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</si>
  <si>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</si>
  <si>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</si>
  <si>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</si>
  <si>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</si>
  <si>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</si>
  <si>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</si>
  <si>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</si>
  <si>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</si>
  <si>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</si>
  <si>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</si>
  <si>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</si>
  <si>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</si>
  <si>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</si>
  <si>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</si>
  <si>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</si>
  <si>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</si>
  <si>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</si>
  <si>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</si>
  <si>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</si>
  <si>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</si>
  <si>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</si>
  <si>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</si>
  <si>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</si>
  <si>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</si>
  <si>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</si>
  <si>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</si>
  <si>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</si>
  <si>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</si>
  <si>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</si>
  <si>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</si>
  <si>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</si>
  <si>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</si>
  <si>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</si>
  <si>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</si>
  <si>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</si>
  <si>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</si>
  <si>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</si>
  <si>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</si>
  <si>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</si>
  <si>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</si>
  <si>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</si>
  <si>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</si>
  <si>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</si>
  <si>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</si>
  <si>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</si>
  <si>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</si>
  <si>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</si>
  <si>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</si>
  <si>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</si>
  <si>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</si>
  <si>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</si>
  <si>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</si>
  <si>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</si>
  <si>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</si>
  <si>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</si>
  <si>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</si>
  <si>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</si>
  <si>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</si>
  <si>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</si>
  <si>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</si>
  <si>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</si>
  <si>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</si>
  <si>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</si>
  <si>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</si>
  <si>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</si>
  <si>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</si>
  <si>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</si>
  <si>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</si>
  <si>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</si>
  <si>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</si>
  <si>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</si>
  <si>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</si>
  <si>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</si>
  <si>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</si>
  <si>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</si>
  <si>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</si>
  <si>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</si>
  <si>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</si>
  <si>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</si>
  <si>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</si>
  <si>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</si>
  <si>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</si>
  <si>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</si>
  <si>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</si>
  <si>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</si>
  <si>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</si>
  <si>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</si>
  <si>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</si>
  <si>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</si>
  <si>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</si>
  <si>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</si>
  <si>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</si>
  <si>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</si>
  <si>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</si>
  <si>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</si>
  <si>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</si>
  <si>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</si>
  <si>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</si>
  <si>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</si>
  <si>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</si>
  <si>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</si>
  <si>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</si>
  <si>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</si>
  <si>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</si>
  <si>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</si>
  <si>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</si>
  <si>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</si>
  <si>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</si>
  <si>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</si>
  <si>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</si>
  <si>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</si>
  <si>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</si>
  <si>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</si>
  <si>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</si>
  <si>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</si>
  <si>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</si>
  <si>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</si>
  <si>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</si>
  <si>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</si>
  <si>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</si>
  <si>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</si>
  <si>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Lukens</t>
  </si>
  <si>
    <t>Wayne</t>
  </si>
  <si>
    <t>Lawrence Berkeley National Lab</t>
  </si>
  <si>
    <t>MS 70A-1150</t>
  </si>
  <si>
    <t>wwlukens@lbl.gov</t>
  </si>
  <si>
    <t>Berkeley</t>
  </si>
  <si>
    <t>US</t>
  </si>
  <si>
    <t>510 486 4305</t>
  </si>
  <si>
    <t>3746</t>
  </si>
  <si>
    <t>Not necessary for return to LBNL</t>
  </si>
  <si>
    <t>11-2</t>
  </si>
  <si>
    <t>solid</t>
  </si>
  <si>
    <t>oxide</t>
  </si>
  <si>
    <t>1/10/2014</t>
  </si>
  <si>
    <t>1/13/2014</t>
  </si>
  <si>
    <t>1/2/2014</t>
  </si>
  <si>
    <t>GTSC1182</t>
  </si>
  <si>
    <t>GTSC1070</t>
  </si>
  <si>
    <t>compound</t>
  </si>
  <si>
    <t>GTSC1183</t>
  </si>
  <si>
    <t>GTSC1184</t>
  </si>
  <si>
    <t>GTSC1185</t>
  </si>
  <si>
    <t>GTSC1186</t>
  </si>
  <si>
    <t>GTSC1187</t>
  </si>
  <si>
    <t>GTSC1188</t>
  </si>
  <si>
    <t>GTSC1189</t>
  </si>
  <si>
    <t>GTSC1190</t>
  </si>
  <si>
    <t>GTSC1191</t>
  </si>
  <si>
    <t>Tc on ion exchange resin</t>
  </si>
  <si>
    <t>GTSC1192</t>
  </si>
  <si>
    <t>GTSC1193</t>
  </si>
  <si>
    <t>GTSC1194</t>
  </si>
  <si>
    <t>Tc in iron oxide 255</t>
  </si>
  <si>
    <t>Tc in iron oxide 257</t>
  </si>
  <si>
    <t>Tc in iron oxide 256</t>
  </si>
  <si>
    <t>GTSC1195</t>
  </si>
  <si>
    <t>GTSC1196</t>
  </si>
  <si>
    <t>GTSC1197</t>
  </si>
  <si>
    <t>GTSC1198</t>
  </si>
  <si>
    <t>GTSC1199</t>
  </si>
  <si>
    <t>GTSC1200</t>
  </si>
  <si>
    <t>Tc in titanium oxide BBP-1</t>
  </si>
  <si>
    <t>Tc in titanium oxide BBP-2</t>
  </si>
  <si>
    <t>Tc in titanium oxide BBP-3</t>
  </si>
  <si>
    <t>Tc in titanium oxide BBP-4</t>
  </si>
  <si>
    <t>Tc in titanium oxide BBP-5</t>
  </si>
  <si>
    <t>Tc in titanium oxide BBP-6</t>
  </si>
  <si>
    <t>GTSC1201</t>
  </si>
  <si>
    <t>GTSC1202</t>
  </si>
  <si>
    <t>Tc in iron oxide Um-1 (Tc RT)</t>
  </si>
  <si>
    <t>Tc in iron oxide Um-2 (Tc 75C)</t>
  </si>
  <si>
    <t>GTSC1203</t>
  </si>
  <si>
    <t>GTSC1204</t>
  </si>
  <si>
    <t>Na3TcO5</t>
  </si>
  <si>
    <t>K3TcO5</t>
  </si>
  <si>
    <t>GTSC1205</t>
  </si>
  <si>
    <t>GTSC1206</t>
  </si>
  <si>
    <t>GTSC1207</t>
  </si>
  <si>
    <t>GTSC1208</t>
  </si>
  <si>
    <t>Tc in getter Sn apatite</t>
  </si>
  <si>
    <t>Tc in getter BFS2-C3</t>
  </si>
  <si>
    <t>Tc in getter KMS-C3</t>
  </si>
  <si>
    <t>Tc in getter Sn-HA-C3</t>
  </si>
  <si>
    <t>Tc in grout 228a</t>
  </si>
  <si>
    <t>Tc in grout 228b</t>
  </si>
  <si>
    <t>Tc in grout 228c</t>
  </si>
  <si>
    <t>Tc in grout 228d</t>
  </si>
  <si>
    <t>Tc in grout 228e</t>
  </si>
  <si>
    <t>Tc in grout 229a</t>
  </si>
  <si>
    <t>Tc in grout 229b</t>
  </si>
  <si>
    <t>Tc in grout 229c</t>
  </si>
  <si>
    <t>Tc in grout 229d</t>
  </si>
  <si>
    <t>Tc in grout 229e</t>
  </si>
  <si>
    <t>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</si>
</sst>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65"/>
        <bgColor theme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1">
    <xf numFmtId="0" fontId="0" fillId="0" borderId="0"/>
    <xf numFmtId="0" fontId="7" fillId="3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Font="1" applyAlignment="1" applyProtection="1">
      <alignment horizontal="left" indent="2"/>
      <protection locked="0"/>
    </xf>
    <xf numFmtId="0" fontId="0" fillId="0" borderId="0" xfId="0" applyFont="1" applyAlignment="1" applyProtection="1">
      <alignment horizontal="left" indent="3"/>
      <protection locked="0"/>
    </xf>
    <xf numFmtId="14" fontId="0" fillId="0" borderId="0" xfId="0" quotePrefix="1" applyNumberFormat="1" applyFont="1" applyAlignment="1" applyProtection="1">
      <alignment horizontal="left" indent="2"/>
      <protection locked="0"/>
    </xf>
    <xf numFmtId="49" fontId="0" fillId="0" borderId="0" xfId="0" quotePrefix="1" applyNumberFormat="1" applyFont="1" applyAlignment="1" applyProtection="1">
      <alignment horizontal="left" indent="2"/>
      <protection locked="0"/>
    </xf>
    <xf numFmtId="14" fontId="0" fillId="0" borderId="0" xfId="0" quotePrefix="1" applyNumberFormat="1" applyFont="1" applyAlignment="1" applyProtection="1">
      <alignment horizontal="left" indent="3"/>
      <protection locked="0"/>
    </xf>
    <xf numFmtId="0" fontId="0" fillId="0" borderId="0" xfId="0" applyFont="1" applyBorder="1" applyAlignment="1" applyProtection="1">
      <alignment horizontal="left" indent="3"/>
      <protection locked="0"/>
    </xf>
    <xf numFmtId="0" fontId="0" fillId="6" borderId="0" xfId="0" applyFill="1" applyProtection="1">
      <protection locked="0"/>
    </xf>
    <xf numFmtId="11" fontId="0" fillId="6" borderId="0" xfId="0" applyNumberFormat="1" applyFill="1" applyProtection="1">
      <protection locked="0"/>
    </xf>
    <xf numFmtId="11" fontId="0" fillId="6" borderId="0" xfId="0" applyNumberFormat="1" applyFill="1" applyProtection="1"/>
    <xf numFmtId="0" fontId="0" fillId="6" borderId="0" xfId="0" applyFill="1" applyAlignment="1" applyProtection="1">
      <alignment horizontal="center"/>
      <protection locked="0"/>
    </xf>
    <xf numFmtId="11" fontId="0" fillId="6" borderId="0" xfId="0" applyNumberFormat="1" applyFill="1" applyAlignment="1" applyProtection="1">
      <alignment horizontal="center"/>
    </xf>
    <xf numFmtId="0" fontId="0" fillId="6" borderId="3" xfId="0" applyNumberFormat="1" applyFont="1" applyFill="1" applyBorder="1" applyAlignment="1" applyProtection="1">
      <alignment horizontal="center"/>
      <protection locked="0"/>
    </xf>
    <xf numFmtId="0" fontId="10" fillId="6" borderId="0" xfId="1" applyFont="1" applyFill="1" applyProtection="1">
      <protection locked="0"/>
    </xf>
    <xf numFmtId="0" fontId="10" fillId="6" borderId="0" xfId="1" applyFont="1" applyFill="1" applyAlignment="1" applyProtection="1">
      <alignment horizontal="center"/>
      <protection locked="0"/>
    </xf>
    <xf numFmtId="0" fontId="10" fillId="6" borderId="0" xfId="1" applyFont="1" applyFill="1" applyAlignment="1">
      <alignment horizontal="center"/>
    </xf>
    <xf numFmtId="0" fontId="10" fillId="0" borderId="0" xfId="0" applyFont="1" applyProtection="1">
      <protection locked="0"/>
    </xf>
    <xf numFmtId="0" fontId="10" fillId="0" borderId="0" xfId="0" applyFont="1" applyProtection="1"/>
  </cellXfs>
  <cellStyles count="11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Normal_Sheet1" xfId="2"/>
  </cellStyles>
  <dxfs count="25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relativeIndent="1" justifyLastLine="0" shrinkToFit="0" readingOrder="0"/>
      <protection locked="0" hidden="0"/>
    </dxf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506096</xdr:colOff>
      <xdr:row>1</xdr:row>
      <xdr:rowOff>111125</xdr:rowOff>
    </xdr:from>
    <xdr:to>
      <xdr:col>10</xdr:col>
      <xdr:colOff>458471</xdr:colOff>
      <xdr:row>9</xdr:row>
      <xdr:rowOff>111125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22</xdr:row>
      <xdr:rowOff>292100</xdr:rowOff>
    </xdr:from>
    <xdr:to>
      <xdr:col>10</xdr:col>
      <xdr:colOff>596900</xdr:colOff>
      <xdr:row>27</xdr:row>
      <xdr:rowOff>0</xdr:rowOff>
    </xdr:to>
    <xdr:sp macro="" textlink="">
      <xdr:nvSpPr>
        <xdr:cNvPr id="2090" name="Right Brace 1"/>
        <xdr:cNvSpPr>
          <a:spLocks/>
        </xdr:cNvSpPr>
      </xdr:nvSpPr>
      <xdr:spPr bwMode="auto">
        <a:xfrm>
          <a:off x="16103600" y="4203700"/>
          <a:ext cx="419100" cy="723900"/>
        </a:xfrm>
        <a:prstGeom prst="rightBrace">
          <a:avLst>
            <a:gd name="adj1" fmla="val 7013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190500</xdr:colOff>
      <xdr:row>27</xdr:row>
      <xdr:rowOff>25400</xdr:rowOff>
    </xdr:from>
    <xdr:to>
      <xdr:col>10</xdr:col>
      <xdr:colOff>596900</xdr:colOff>
      <xdr:row>31</xdr:row>
      <xdr:rowOff>25400</xdr:rowOff>
    </xdr:to>
    <xdr:sp macro="" textlink="">
      <xdr:nvSpPr>
        <xdr:cNvPr id="2091" name="Right Brace 2"/>
        <xdr:cNvSpPr>
          <a:spLocks/>
        </xdr:cNvSpPr>
      </xdr:nvSpPr>
      <xdr:spPr bwMode="auto">
        <a:xfrm>
          <a:off x="16116300" y="4953000"/>
          <a:ext cx="406400" cy="711200"/>
        </a:xfrm>
        <a:prstGeom prst="rightBrace">
          <a:avLst>
            <a:gd name="adj1" fmla="val 7105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3</xdr:col>
      <xdr:colOff>1306124</xdr:colOff>
      <xdr:row>0</xdr:row>
      <xdr:rowOff>98815</xdr:rowOff>
    </xdr:from>
    <xdr:ext cx="4153000" cy="1754327"/>
    <xdr:sp macro="" textlink="">
      <xdr:nvSpPr>
        <xdr:cNvPr id="4" name="Rectangle 3"/>
        <xdr:cNvSpPr/>
      </xdr:nvSpPr>
      <xdr:spPr>
        <a:xfrm>
          <a:off x="7148124" y="98815"/>
          <a:ext cx="4153000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yne Lukens User" refreshedDate="41646.64518136574" createdVersion="3" refreshedVersion="4" minRefreshableVersion="3" recordCount="177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Tc-99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4" maxValue="5.0000000000000001E-3"/>
    </cacheField>
    <cacheField name="Activity (Bq)" numFmtId="11">
      <sharedItems containsMixedTypes="1" containsNumber="1" minValue="314500.00000000006" maxValue="314500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8.5000000000000016E-6" maxValue="8.5000000000000006E-5"/>
    </cacheField>
    <cacheField name="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7">
  <r>
    <s v="GTSC1070"/>
    <x v="0"/>
    <n v="2E-3"/>
    <n v="1258000.0000000002"/>
    <s v="solid"/>
    <s v="compound"/>
    <n v="1"/>
    <s v="1k"/>
    <m/>
    <n v="3.4000000000000007E-5"/>
    <s v="Tc on ion exchange resin"/>
  </r>
  <r>
    <s v="GTSC1182"/>
    <x v="0"/>
    <n v="5.0000000000000001E-4"/>
    <n v="314500.00000000006"/>
    <s v="Powder"/>
    <s v="oxide"/>
    <n v="1"/>
    <s v="1a"/>
    <m/>
    <n v="8.5000000000000016E-6"/>
    <s v="Tc in grount 228a"/>
  </r>
  <r>
    <s v="GTSC1183"/>
    <x v="0"/>
    <n v="5.0000000000000001E-4"/>
    <n v="314500.00000000006"/>
    <s v="Powder"/>
    <s v="oxide"/>
    <n v="1"/>
    <s v="1a"/>
    <m/>
    <n v="8.5000000000000016E-6"/>
    <s v="Tc in grount 228b"/>
  </r>
  <r>
    <s v="GTSC1184"/>
    <x v="0"/>
    <n v="5.0000000000000001E-4"/>
    <n v="314500.00000000006"/>
    <s v="Powder"/>
    <s v="oxide"/>
    <n v="1"/>
    <s v="1a"/>
    <m/>
    <n v="8.5000000000000016E-6"/>
    <s v="Tc in grount 228c"/>
  </r>
  <r>
    <s v="GTSC1185"/>
    <x v="0"/>
    <n v="5.0000000000000001E-4"/>
    <n v="314500.00000000006"/>
    <s v="Powder"/>
    <s v="oxide"/>
    <n v="1"/>
    <s v="1a"/>
    <m/>
    <n v="8.5000000000000016E-6"/>
    <s v="Tc in grount 228d"/>
  </r>
  <r>
    <s v="GTSC1186"/>
    <x v="0"/>
    <n v="5.0000000000000001E-4"/>
    <n v="314500.00000000006"/>
    <s v="Powder"/>
    <s v="oxide"/>
    <n v="1"/>
    <s v="1a"/>
    <m/>
    <n v="8.5000000000000016E-6"/>
    <s v="Tc in grount 228e"/>
  </r>
  <r>
    <s v="GTSC1187"/>
    <x v="0"/>
    <n v="5.0000000000000001E-4"/>
    <n v="314500.00000000006"/>
    <s v="Powder"/>
    <s v="oxide"/>
    <n v="1"/>
    <s v="1a"/>
    <m/>
    <n v="8.5000000000000016E-6"/>
    <s v="Tc in grount 229a"/>
  </r>
  <r>
    <s v="GTSC1188"/>
    <x v="0"/>
    <n v="5.0000000000000001E-4"/>
    <n v="314500.00000000006"/>
    <s v="Powder"/>
    <s v="oxide"/>
    <n v="1"/>
    <s v="1a"/>
    <m/>
    <n v="8.5000000000000016E-6"/>
    <s v="Tc in grount 229b"/>
  </r>
  <r>
    <s v="GTSC1189"/>
    <x v="0"/>
    <n v="5.0000000000000001E-4"/>
    <n v="314500.00000000006"/>
    <s v="Powder"/>
    <s v="oxide"/>
    <n v="1"/>
    <s v="1a"/>
    <m/>
    <n v="8.5000000000000016E-6"/>
    <s v="Tc in grount 229c"/>
  </r>
  <r>
    <s v="GTSC1190"/>
    <x v="0"/>
    <n v="5.0000000000000001E-4"/>
    <n v="314500.00000000006"/>
    <s v="Powder"/>
    <s v="oxide"/>
    <n v="1"/>
    <s v="1a"/>
    <m/>
    <n v="8.5000000000000016E-6"/>
    <s v="Tc in grount 229d"/>
  </r>
  <r>
    <s v="GTSC1191"/>
    <x v="0"/>
    <n v="5.0000000000000001E-4"/>
    <n v="314500.00000000006"/>
    <s v="Powder"/>
    <s v="oxide"/>
    <n v="1"/>
    <s v="1a"/>
    <m/>
    <n v="8.5000000000000016E-6"/>
    <s v="Tc in grount 229e"/>
  </r>
  <r>
    <s v="GTSC1192"/>
    <x v="0"/>
    <n v="2E-3"/>
    <n v="1258000.0000000002"/>
    <s v="Slurry/Paste"/>
    <s v="oxide"/>
    <n v="1"/>
    <s v="1j"/>
    <m/>
    <n v="3.4000000000000007E-5"/>
    <s v="Tc in iron oxide 255"/>
  </r>
  <r>
    <s v="GTSC1193"/>
    <x v="0"/>
    <n v="2E-3"/>
    <n v="1258000.0000000002"/>
    <s v="Slurry/Paste"/>
    <s v="oxide"/>
    <n v="1"/>
    <s v="1j"/>
    <m/>
    <n v="3.4000000000000007E-5"/>
    <s v="Tc in iron oxide 256"/>
  </r>
  <r>
    <s v="GTSC1194"/>
    <x v="0"/>
    <n v="2E-3"/>
    <n v="1258000.0000000002"/>
    <s v="Slurry/Paste"/>
    <s v="oxide"/>
    <n v="1"/>
    <s v="1j"/>
    <m/>
    <n v="3.4000000000000007E-5"/>
    <s v="Tc in iron oxide 257"/>
  </r>
  <r>
    <s v="GTSC1195"/>
    <x v="0"/>
    <n v="5.0000000000000001E-3"/>
    <n v="3145000"/>
    <s v="Slurry/Paste"/>
    <s v="oxide"/>
    <n v="1"/>
    <s v="1j"/>
    <m/>
    <n v="8.5000000000000006E-5"/>
    <s v="Tc in titanium oxide BBP-1"/>
  </r>
  <r>
    <s v="GTSC1196"/>
    <x v="0"/>
    <n v="5.0000000000000001E-3"/>
    <n v="3145000"/>
    <s v="Slurry/Paste"/>
    <s v="oxide"/>
    <n v="1"/>
    <s v="1j"/>
    <m/>
    <n v="8.5000000000000006E-5"/>
    <s v="Tc in titanium oxide BBP-2"/>
  </r>
  <r>
    <s v="GTSC1197"/>
    <x v="0"/>
    <n v="5.0000000000000001E-3"/>
    <n v="3145000"/>
    <s v="Slurry/Paste"/>
    <s v="oxide"/>
    <n v="1"/>
    <s v="1j"/>
    <m/>
    <n v="8.5000000000000006E-5"/>
    <s v="Tc in titanium oxide BBP-3"/>
  </r>
  <r>
    <s v="GTSC1198"/>
    <x v="0"/>
    <n v="5.0000000000000001E-3"/>
    <n v="3145000"/>
    <s v="Slurry/Paste"/>
    <s v="oxide"/>
    <n v="1"/>
    <s v="1j"/>
    <m/>
    <n v="8.5000000000000006E-5"/>
    <s v="Tc in titanium oxide BBP-4"/>
  </r>
  <r>
    <s v="GTSC1199"/>
    <x v="0"/>
    <n v="5.0000000000000001E-3"/>
    <n v="3145000"/>
    <s v="Slurry/Paste"/>
    <s v="oxide"/>
    <n v="1"/>
    <s v="1j"/>
    <m/>
    <n v="8.5000000000000006E-5"/>
    <s v="Tc in titanium oxide BBP-5"/>
  </r>
  <r>
    <s v="GTSC1200"/>
    <x v="0"/>
    <n v="5.0000000000000001E-3"/>
    <n v="3145000"/>
    <s v="Slurry/Paste"/>
    <s v="oxide"/>
    <n v="1"/>
    <s v="1j"/>
    <m/>
    <n v="8.5000000000000006E-5"/>
    <s v="Tc in titanium oxide BBP-6"/>
  </r>
  <r>
    <s v="GTSC1201"/>
    <x v="0"/>
    <n v="5.0000000000000001E-4"/>
    <n v="314500.00000000006"/>
    <s v="Powder"/>
    <s v="oxide"/>
    <n v="1"/>
    <s v="1a"/>
    <m/>
    <n v="8.5000000000000016E-6"/>
    <s v="Tc in iron oxide Um-1 (Tc RT)"/>
  </r>
  <r>
    <s v="GTSC1202"/>
    <x v="0"/>
    <n v="5.0000000000000001E-4"/>
    <n v="314500.00000000006"/>
    <s v="Powder"/>
    <s v="oxide"/>
    <n v="1"/>
    <s v="1a"/>
    <m/>
    <n v="8.5000000000000016E-6"/>
    <s v="Tc in iron oxide Um-2 (Tc 75C)"/>
  </r>
  <r>
    <s v="GTSC1203"/>
    <x v="0"/>
    <n v="1E-3"/>
    <n v="629000.00000000012"/>
    <s v="Powder"/>
    <s v="oxide"/>
    <n v="1"/>
    <s v="1a"/>
    <m/>
    <n v="1.7000000000000003E-5"/>
    <s v="Na3TcO5"/>
  </r>
  <r>
    <s v="GTSC1204"/>
    <x v="0"/>
    <n v="1E-3"/>
    <n v="629000.00000000012"/>
    <s v="Powder"/>
    <s v="oxide"/>
    <n v="1"/>
    <s v="1a"/>
    <m/>
    <n v="1.7000000000000003E-5"/>
    <s v="K3TcO5"/>
  </r>
  <r>
    <s v="GTSC1205"/>
    <x v="0"/>
    <n v="1E-3"/>
    <n v="629000.00000000012"/>
    <s v="Slurry/Paste"/>
    <s v="oxide"/>
    <n v="1"/>
    <s v="1j"/>
    <m/>
    <n v="1.7000000000000003E-5"/>
    <s v="Tc in getter"/>
  </r>
  <r>
    <s v="GTSC1206"/>
    <x v="0"/>
    <n v="1E-3"/>
    <n v="629000.00000000012"/>
    <s v="Slurry/Paste"/>
    <s v="oxide"/>
    <n v="1"/>
    <s v="1j"/>
    <m/>
    <n v="1.7000000000000003E-5"/>
    <s v="Tc in getter"/>
  </r>
  <r>
    <s v="GTSC1207"/>
    <x v="0"/>
    <n v="1E-3"/>
    <n v="629000.00000000012"/>
    <s v="Slurry/Paste"/>
    <s v="oxide"/>
    <n v="1"/>
    <s v="1j"/>
    <m/>
    <n v="1.7000000000000003E-5"/>
    <s v="Tc in getter"/>
  </r>
  <r>
    <s v="GTSC1208"/>
    <x v="0"/>
    <n v="1E-3"/>
    <n v="629000.00000000012"/>
    <s v="Slurry/Paste"/>
    <s v="oxide"/>
    <n v="1"/>
    <s v="1j"/>
    <m/>
    <n v="1.7000000000000003E-5"/>
    <s v="Tc in getter"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3"/>
        <item m="1" x="7"/>
        <item m="1" x="18"/>
        <item m="1" x="21"/>
        <item m="1" x="8"/>
        <item m="1" x="10"/>
        <item m="1" x="11"/>
        <item m="1" x="6"/>
        <item x="0"/>
        <item m="1" x="12"/>
        <item m="1" x="3"/>
        <item m="1" x="14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17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0" totalsRowShown="0" headerRowDxfId="0" dataDxfId="24">
  <autoFilter ref="A23:K200"/>
  <tableColumns count="11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  <tableColumn id="11" name="Comments" dataDxfId="13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 dataDxfId="11">
  <autoFilter ref="A1:B20"/>
  <tableColumns count="2">
    <tableColumn id="1" name="Parameter" dataDxfId="10"/>
    <tableColumn id="2" name="Value" dataDxfId="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topLeftCell="A26" zoomScale="125" zoomScaleNormal="125" zoomScalePageLayoutView="125" workbookViewId="0">
      <selection activeCell="H52" sqref="H52"/>
    </sheetView>
  </sheetViews>
  <sheetFormatPr baseColWidth="10" defaultColWidth="9.1640625" defaultRowHeight="14" x14ac:dyDescent="0"/>
  <cols>
    <col min="1" max="1" width="16.83203125" style="9" customWidth="1"/>
    <col min="2" max="2" width="12.5" style="9" customWidth="1"/>
    <col min="3" max="3" width="10" style="9" customWidth="1"/>
    <col min="4" max="4" width="10.5" style="9" customWidth="1"/>
    <col min="5" max="5" width="11.6640625" style="10" customWidth="1"/>
    <col min="6" max="6" width="11" style="10" customWidth="1"/>
    <col min="7" max="7" width="4.33203125" style="10" customWidth="1"/>
    <col min="8" max="8" width="7.5" style="10" customWidth="1"/>
    <col min="9" max="9" width="6.1640625" style="9" customWidth="1"/>
    <col min="10" max="10" width="11" style="9" customWidth="1"/>
    <col min="11" max="11" width="25.1640625" style="9" customWidth="1"/>
    <col min="12" max="29" width="9.1640625" style="9"/>
    <col min="30" max="30" width="21.33203125" style="9" customWidth="1"/>
    <col min="31" max="16384" width="9.1640625" style="9"/>
  </cols>
  <sheetData>
    <row r="1" spans="1:11">
      <c r="A1" s="9" t="s">
        <v>17</v>
      </c>
      <c r="B1" s="9" t="s">
        <v>18</v>
      </c>
    </row>
    <row r="2" spans="1:11">
      <c r="A2" s="17" t="s">
        <v>8</v>
      </c>
      <c r="B2" s="44" t="s">
        <v>882</v>
      </c>
      <c r="K2" s="11"/>
    </row>
    <row r="3" spans="1:11">
      <c r="A3" s="17" t="s">
        <v>9</v>
      </c>
      <c r="B3" s="44" t="s">
        <v>883</v>
      </c>
      <c r="K3" s="11"/>
    </row>
    <row r="4" spans="1:11">
      <c r="A4" s="17" t="s">
        <v>12</v>
      </c>
      <c r="B4" s="44" t="s">
        <v>884</v>
      </c>
      <c r="K4" s="11"/>
    </row>
    <row r="5" spans="1:11">
      <c r="A5" s="17" t="s">
        <v>10</v>
      </c>
      <c r="B5" s="44" t="s">
        <v>885</v>
      </c>
      <c r="E5" s="9" t="s">
        <v>880</v>
      </c>
      <c r="K5" s="11"/>
    </row>
    <row r="6" spans="1:11">
      <c r="A6" s="17" t="s">
        <v>11</v>
      </c>
      <c r="B6" s="44"/>
      <c r="K6" s="11"/>
    </row>
    <row r="7" spans="1:11">
      <c r="A7" s="17" t="s">
        <v>877</v>
      </c>
      <c r="B7" s="44" t="s">
        <v>886</v>
      </c>
      <c r="K7" s="11"/>
    </row>
    <row r="8" spans="1:11">
      <c r="A8" s="17" t="s">
        <v>13</v>
      </c>
      <c r="B8" s="44" t="s">
        <v>887</v>
      </c>
      <c r="K8" s="11"/>
    </row>
    <row r="9" spans="1:11">
      <c r="A9" s="17" t="s">
        <v>14</v>
      </c>
      <c r="B9" s="44" t="s">
        <v>25</v>
      </c>
      <c r="K9" s="11"/>
    </row>
    <row r="10" spans="1:11">
      <c r="A10" s="17" t="s">
        <v>15</v>
      </c>
      <c r="B10" s="44">
        <v>94720</v>
      </c>
      <c r="K10" s="11"/>
    </row>
    <row r="11" spans="1:11">
      <c r="A11" s="17" t="s">
        <v>809</v>
      </c>
      <c r="B11" s="44" t="s">
        <v>888</v>
      </c>
      <c r="K11" s="11"/>
    </row>
    <row r="12" spans="1:11">
      <c r="A12" s="17" t="s">
        <v>26</v>
      </c>
      <c r="B12" s="45" t="s">
        <v>889</v>
      </c>
      <c r="K12" s="22"/>
    </row>
    <row r="13" spans="1:11">
      <c r="A13" s="17" t="s">
        <v>839</v>
      </c>
      <c r="B13" s="46" t="s">
        <v>890</v>
      </c>
      <c r="K13" s="12"/>
    </row>
    <row r="14" spans="1:11">
      <c r="A14" s="17" t="s">
        <v>16</v>
      </c>
      <c r="B14" s="47" t="s">
        <v>897</v>
      </c>
      <c r="K14" s="29"/>
    </row>
    <row r="15" spans="1:11">
      <c r="A15" s="17" t="s">
        <v>41</v>
      </c>
      <c r="B15" s="46" t="s">
        <v>892</v>
      </c>
      <c r="E15" s="9" t="s">
        <v>854</v>
      </c>
      <c r="F15" s="9"/>
      <c r="K15" s="12"/>
    </row>
    <row r="16" spans="1:11">
      <c r="A16" s="17" t="s">
        <v>40</v>
      </c>
      <c r="B16" s="48" t="s">
        <v>895</v>
      </c>
      <c r="E16" s="9" t="s">
        <v>854</v>
      </c>
      <c r="F16" s="9"/>
      <c r="K16" s="14"/>
    </row>
    <row r="17" spans="1:34">
      <c r="A17" s="17" t="s">
        <v>811</v>
      </c>
      <c r="B17" s="46" t="s">
        <v>896</v>
      </c>
      <c r="E17" s="9" t="s">
        <v>853</v>
      </c>
      <c r="F17" s="9"/>
      <c r="K17" s="13"/>
    </row>
    <row r="18" spans="1:34">
      <c r="A18" s="17" t="s">
        <v>42</v>
      </c>
      <c r="B18" s="44" t="s">
        <v>891</v>
      </c>
      <c r="E18" s="9" t="s">
        <v>853</v>
      </c>
      <c r="F18" s="9"/>
      <c r="K18" s="11"/>
    </row>
    <row r="19" spans="1:34">
      <c r="A19" s="17" t="s">
        <v>807</v>
      </c>
      <c r="B19" s="44">
        <v>1</v>
      </c>
      <c r="E19" s="9" t="s">
        <v>43</v>
      </c>
      <c r="F19" s="9"/>
      <c r="K19" s="11"/>
    </row>
    <row r="20" spans="1:34">
      <c r="A20" s="17" t="s">
        <v>808</v>
      </c>
      <c r="B20" s="49">
        <v>28</v>
      </c>
      <c r="E20" s="9" t="s">
        <v>43</v>
      </c>
      <c r="F20" s="9"/>
      <c r="K20" s="39"/>
    </row>
    <row r="21" spans="1:34">
      <c r="A21" s="15" t="s">
        <v>44</v>
      </c>
    </row>
    <row r="22" spans="1:34">
      <c r="B22" s="20"/>
      <c r="C22" s="21"/>
      <c r="D22" s="21"/>
      <c r="K22" s="40"/>
    </row>
    <row r="23" spans="1:34" s="59" customFormat="1" ht="24.75" customHeight="1">
      <c r="A23" s="56" t="s">
        <v>0</v>
      </c>
      <c r="B23" s="56" t="s">
        <v>1</v>
      </c>
      <c r="C23" s="56" t="s">
        <v>3</v>
      </c>
      <c r="D23" s="56" t="s">
        <v>2</v>
      </c>
      <c r="E23" s="57" t="s">
        <v>4</v>
      </c>
      <c r="F23" s="57" t="s">
        <v>5</v>
      </c>
      <c r="G23" s="57" t="s">
        <v>6</v>
      </c>
      <c r="H23" s="57" t="s">
        <v>7</v>
      </c>
      <c r="I23" s="58" t="s">
        <v>838</v>
      </c>
      <c r="J23" s="57" t="s">
        <v>847</v>
      </c>
      <c r="K23" s="57" t="s">
        <v>881</v>
      </c>
      <c r="AD23" s="60" t="s">
        <v>812</v>
      </c>
      <c r="AE23" s="60" t="s">
        <v>813</v>
      </c>
      <c r="AF23" s="60" t="s">
        <v>814</v>
      </c>
      <c r="AG23" s="60" t="s">
        <v>825</v>
      </c>
      <c r="AH23" s="60" t="s">
        <v>851</v>
      </c>
    </row>
    <row r="24" spans="1:34">
      <c r="A24" s="50" t="s">
        <v>899</v>
      </c>
      <c r="B24" s="50" t="s">
        <v>698</v>
      </c>
      <c r="C24" s="51">
        <v>2E-3</v>
      </c>
      <c r="D24" s="52">
        <f>IF('Notice Data (Enter Data Here)'!$C24="","",'Notice Data (Enter Data Here)'!$C24*VLOOKUP('Notice Data (Enter Data Here)'!$B24,Doedata,4)*37000000000)</f>
        <v>1258000.0000000002</v>
      </c>
      <c r="E24" s="53" t="s">
        <v>893</v>
      </c>
      <c r="F24" s="53" t="s">
        <v>900</v>
      </c>
      <c r="G24" s="53">
        <v>1</v>
      </c>
      <c r="H24" s="53" t="s">
        <v>858</v>
      </c>
      <c r="I24" s="53"/>
      <c r="J24" s="54">
        <f>IF('Notice Data (Enter Data Here)'!$D24="","",'Notice Data (Enter Data Here)'!$D24/37000000000)</f>
        <v>3.4000000000000007E-5</v>
      </c>
      <c r="K24" s="55" t="s">
        <v>910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50" t="s">
        <v>898</v>
      </c>
      <c r="B25" s="50" t="s">
        <v>698</v>
      </c>
      <c r="C25" s="51">
        <v>5.0000000000000001E-4</v>
      </c>
      <c r="D25" s="52">
        <f>IF('Notice Data (Enter Data Here)'!$C25="","",'Notice Data (Enter Data Here)'!$C25*VLOOKUP('Notice Data (Enter Data Here)'!$B25,Doedata,4)*37000000000)</f>
        <v>314500.00000000006</v>
      </c>
      <c r="E25" s="53" t="s">
        <v>817</v>
      </c>
      <c r="F25" s="53" t="s">
        <v>894</v>
      </c>
      <c r="G25" s="53">
        <v>1</v>
      </c>
      <c r="H25" s="53" t="s">
        <v>826</v>
      </c>
      <c r="I25" s="53"/>
      <c r="J25" s="54">
        <f>IF('Notice Data (Enter Data Here)'!$D25="","",'Notice Data (Enter Data Here)'!$D25/37000000000)</f>
        <v>8.5000000000000016E-6</v>
      </c>
      <c r="K25" s="55" t="s">
        <v>945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50" t="s">
        <v>901</v>
      </c>
      <c r="B26" s="50" t="s">
        <v>698</v>
      </c>
      <c r="C26" s="51">
        <v>5.0000000000000001E-4</v>
      </c>
      <c r="D26" s="52">
        <f>IF('Notice Data (Enter Data Here)'!$C26="","",'Notice Data (Enter Data Here)'!$C26*VLOOKUP('Notice Data (Enter Data Here)'!$B26,Doedata,4)*37000000000)</f>
        <v>314500.00000000006</v>
      </c>
      <c r="E26" s="53" t="s">
        <v>817</v>
      </c>
      <c r="F26" s="53" t="s">
        <v>894</v>
      </c>
      <c r="G26" s="53">
        <v>1</v>
      </c>
      <c r="H26" s="53" t="s">
        <v>826</v>
      </c>
      <c r="I26" s="53"/>
      <c r="J26" s="54">
        <f>IF('Notice Data (Enter Data Here)'!$D26="","",'Notice Data (Enter Data Here)'!$D26/37000000000)</f>
        <v>8.5000000000000016E-6</v>
      </c>
      <c r="K26" s="55" t="s">
        <v>946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50" t="s">
        <v>902</v>
      </c>
      <c r="B27" s="50" t="s">
        <v>698</v>
      </c>
      <c r="C27" s="51">
        <v>5.0000000000000001E-4</v>
      </c>
      <c r="D27" s="52">
        <f>IF('Notice Data (Enter Data Here)'!$C27="","",'Notice Data (Enter Data Here)'!$C27*VLOOKUP('Notice Data (Enter Data Here)'!$B27,Doedata,4)*37000000000)</f>
        <v>314500.00000000006</v>
      </c>
      <c r="E27" s="53" t="s">
        <v>817</v>
      </c>
      <c r="F27" s="53" t="s">
        <v>894</v>
      </c>
      <c r="G27" s="53">
        <v>1</v>
      </c>
      <c r="H27" s="53" t="s">
        <v>826</v>
      </c>
      <c r="I27" s="53"/>
      <c r="J27" s="54">
        <f>IF('Notice Data (Enter Data Here)'!$D27="","",'Notice Data (Enter Data Here)'!$D27/37000000000)</f>
        <v>8.5000000000000016E-6</v>
      </c>
      <c r="K27" s="55" t="s">
        <v>947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50" t="s">
        <v>903</v>
      </c>
      <c r="B28" s="50" t="s">
        <v>698</v>
      </c>
      <c r="C28" s="51">
        <v>5.0000000000000001E-4</v>
      </c>
      <c r="D28" s="52">
        <f>IF('Notice Data (Enter Data Here)'!$C28="","",'Notice Data (Enter Data Here)'!$C28*VLOOKUP('Notice Data (Enter Data Here)'!$B28,Doedata,4)*37000000000)</f>
        <v>314500.00000000006</v>
      </c>
      <c r="E28" s="53" t="s">
        <v>817</v>
      </c>
      <c r="F28" s="53" t="s">
        <v>894</v>
      </c>
      <c r="G28" s="53">
        <v>1</v>
      </c>
      <c r="H28" s="53" t="s">
        <v>826</v>
      </c>
      <c r="I28" s="53"/>
      <c r="J28" s="54">
        <f>IF('Notice Data (Enter Data Here)'!$D28="","",'Notice Data (Enter Data Here)'!$D28/37000000000)</f>
        <v>8.5000000000000016E-6</v>
      </c>
      <c r="K28" s="55" t="s">
        <v>948</v>
      </c>
      <c r="AD28" s="30" t="s">
        <v>59</v>
      </c>
      <c r="AE28" s="17" t="s">
        <v>818</v>
      </c>
      <c r="AF28" s="17" t="s">
        <v>821</v>
      </c>
      <c r="AG28" s="17" t="s">
        <v>955</v>
      </c>
      <c r="AH28" s="17"/>
    </row>
    <row r="29" spans="1:34">
      <c r="A29" s="50" t="s">
        <v>904</v>
      </c>
      <c r="B29" s="50" t="s">
        <v>698</v>
      </c>
      <c r="C29" s="51">
        <v>5.0000000000000001E-4</v>
      </c>
      <c r="D29" s="52">
        <f>IF('Notice Data (Enter Data Here)'!$C29="","",'Notice Data (Enter Data Here)'!$C29*VLOOKUP('Notice Data (Enter Data Here)'!$B29,Doedata,4)*37000000000)</f>
        <v>314500.00000000006</v>
      </c>
      <c r="E29" s="53" t="s">
        <v>817</v>
      </c>
      <c r="F29" s="53" t="s">
        <v>894</v>
      </c>
      <c r="G29" s="53">
        <v>1</v>
      </c>
      <c r="H29" s="53" t="s">
        <v>826</v>
      </c>
      <c r="I29" s="53"/>
      <c r="J29" s="54">
        <f>IF('Notice Data (Enter Data Here)'!$D29="","",'Notice Data (Enter Data Here)'!$D29/37000000000)</f>
        <v>8.5000000000000016E-6</v>
      </c>
      <c r="K29" s="55" t="s">
        <v>949</v>
      </c>
      <c r="AD29" s="30" t="s">
        <v>60</v>
      </c>
      <c r="AE29" s="17" t="s">
        <v>819</v>
      </c>
      <c r="AF29" s="17"/>
      <c r="AG29" s="17" t="s">
        <v>855</v>
      </c>
      <c r="AH29" s="17"/>
    </row>
    <row r="30" spans="1:34">
      <c r="A30" s="50" t="s">
        <v>905</v>
      </c>
      <c r="B30" s="50" t="s">
        <v>698</v>
      </c>
      <c r="C30" s="51">
        <v>5.0000000000000001E-4</v>
      </c>
      <c r="D30" s="52">
        <f>IF('Notice Data (Enter Data Here)'!$C30="","",'Notice Data (Enter Data Here)'!$C30*VLOOKUP('Notice Data (Enter Data Here)'!$B30,Doedata,4)*37000000000)</f>
        <v>314500.00000000006</v>
      </c>
      <c r="E30" s="53" t="s">
        <v>817</v>
      </c>
      <c r="F30" s="53" t="s">
        <v>894</v>
      </c>
      <c r="G30" s="53">
        <v>1</v>
      </c>
      <c r="H30" s="53" t="s">
        <v>826</v>
      </c>
      <c r="I30" s="53"/>
      <c r="J30" s="54">
        <f>IF('Notice Data (Enter Data Here)'!$D30="","",'Notice Data (Enter Data Here)'!$D30/37000000000)</f>
        <v>8.5000000000000016E-6</v>
      </c>
      <c r="K30" s="55" t="s">
        <v>950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A31" s="50" t="s">
        <v>906</v>
      </c>
      <c r="B31" s="50" t="s">
        <v>698</v>
      </c>
      <c r="C31" s="51">
        <v>5.0000000000000001E-4</v>
      </c>
      <c r="D31" s="52">
        <f>IF('Notice Data (Enter Data Here)'!$C31="","",'Notice Data (Enter Data Here)'!$C31*VLOOKUP('Notice Data (Enter Data Here)'!$B31,Doedata,4)*37000000000)</f>
        <v>314500.00000000006</v>
      </c>
      <c r="E31" s="53" t="s">
        <v>817</v>
      </c>
      <c r="F31" s="53" t="s">
        <v>894</v>
      </c>
      <c r="G31" s="53">
        <v>1</v>
      </c>
      <c r="H31" s="53" t="s">
        <v>826</v>
      </c>
      <c r="I31" s="53"/>
      <c r="J31" s="54">
        <f>IF('Notice Data (Enter Data Here)'!$D31="","",'Notice Data (Enter Data Here)'!$D31/37000000000)</f>
        <v>8.5000000000000016E-6</v>
      </c>
      <c r="K31" s="55" t="s">
        <v>951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A32" s="50" t="s">
        <v>907</v>
      </c>
      <c r="B32" s="50" t="s">
        <v>698</v>
      </c>
      <c r="C32" s="51">
        <v>5.0000000000000001E-4</v>
      </c>
      <c r="D32" s="52">
        <f>IF('Notice Data (Enter Data Here)'!$C32="","",'Notice Data (Enter Data Here)'!$C32*VLOOKUP('Notice Data (Enter Data Here)'!$B32,Doedata,4)*37000000000)</f>
        <v>314500.00000000006</v>
      </c>
      <c r="E32" s="53" t="s">
        <v>817</v>
      </c>
      <c r="F32" s="53" t="s">
        <v>894</v>
      </c>
      <c r="G32" s="53">
        <v>1</v>
      </c>
      <c r="H32" s="53" t="s">
        <v>826</v>
      </c>
      <c r="I32" s="53"/>
      <c r="J32" s="54">
        <f>IF('Notice Data (Enter Data Here)'!$D32="","",'Notice Data (Enter Data Here)'!$D32/37000000000)</f>
        <v>8.5000000000000016E-6</v>
      </c>
      <c r="K32" s="55" t="s">
        <v>952</v>
      </c>
      <c r="AD32" s="30" t="s">
        <v>64</v>
      </c>
      <c r="AE32" s="17"/>
      <c r="AF32" s="17"/>
      <c r="AG32" s="17" t="s">
        <v>856</v>
      </c>
      <c r="AH32" s="17"/>
    </row>
    <row r="33" spans="1:34">
      <c r="A33" s="50" t="s">
        <v>908</v>
      </c>
      <c r="B33" s="50" t="s">
        <v>698</v>
      </c>
      <c r="C33" s="51">
        <v>5.0000000000000001E-4</v>
      </c>
      <c r="D33" s="52">
        <f>IF('Notice Data (Enter Data Here)'!$C33="","",'Notice Data (Enter Data Here)'!$C33*VLOOKUP('Notice Data (Enter Data Here)'!$B33,Doedata,4)*37000000000)</f>
        <v>314500.00000000006</v>
      </c>
      <c r="E33" s="53" t="s">
        <v>817</v>
      </c>
      <c r="F33" s="53" t="s">
        <v>894</v>
      </c>
      <c r="G33" s="53">
        <v>1</v>
      </c>
      <c r="H33" s="53" t="s">
        <v>826</v>
      </c>
      <c r="I33" s="53"/>
      <c r="J33" s="54">
        <f>IF('Notice Data (Enter Data Here)'!$D33="","",'Notice Data (Enter Data Here)'!$D33/37000000000)</f>
        <v>8.5000000000000016E-6</v>
      </c>
      <c r="K33" s="55" t="s">
        <v>953</v>
      </c>
      <c r="AD33" s="30" t="s">
        <v>65</v>
      </c>
      <c r="AE33" s="17"/>
      <c r="AF33" s="17"/>
      <c r="AG33" s="17" t="s">
        <v>857</v>
      </c>
      <c r="AH33" s="17"/>
    </row>
    <row r="34" spans="1:34">
      <c r="A34" s="50" t="s">
        <v>909</v>
      </c>
      <c r="B34" s="50" t="s">
        <v>698</v>
      </c>
      <c r="C34" s="51">
        <v>5.0000000000000001E-4</v>
      </c>
      <c r="D34" s="52">
        <f>IF('Notice Data (Enter Data Here)'!$C34="","",'Notice Data (Enter Data Here)'!$C34*VLOOKUP('Notice Data (Enter Data Here)'!$B34,Doedata,4)*37000000000)</f>
        <v>314500.00000000006</v>
      </c>
      <c r="E34" s="53" t="s">
        <v>817</v>
      </c>
      <c r="F34" s="53" t="s">
        <v>894</v>
      </c>
      <c r="G34" s="53">
        <v>1</v>
      </c>
      <c r="H34" s="53" t="s">
        <v>826</v>
      </c>
      <c r="I34" s="53"/>
      <c r="J34" s="54">
        <f>IF('Notice Data (Enter Data Here)'!$D34="","",'Notice Data (Enter Data Here)'!$D34/37000000000)</f>
        <v>8.5000000000000016E-6</v>
      </c>
      <c r="K34" s="55" t="s">
        <v>954</v>
      </c>
      <c r="AD34" s="30" t="s">
        <v>66</v>
      </c>
      <c r="AE34" s="17"/>
      <c r="AF34" s="17"/>
      <c r="AG34" s="17" t="s">
        <v>858</v>
      </c>
      <c r="AH34" s="17"/>
    </row>
    <row r="35" spans="1:34">
      <c r="A35" s="50" t="s">
        <v>911</v>
      </c>
      <c r="B35" s="50" t="s">
        <v>698</v>
      </c>
      <c r="C35" s="51">
        <v>2E-3</v>
      </c>
      <c r="D35" s="52">
        <f>IF('Notice Data (Enter Data Here)'!$C35="","",'Notice Data (Enter Data Here)'!$C35*VLOOKUP('Notice Data (Enter Data Here)'!$B35,Doedata,4)*37000000000)</f>
        <v>1258000.0000000002</v>
      </c>
      <c r="E35" s="53" t="s">
        <v>820</v>
      </c>
      <c r="F35" s="53" t="s">
        <v>894</v>
      </c>
      <c r="G35" s="53">
        <v>1</v>
      </c>
      <c r="H35" s="53" t="s">
        <v>857</v>
      </c>
      <c r="I35" s="53"/>
      <c r="J35" s="54">
        <f>IF('Notice Data (Enter Data Here)'!$D35="","",'Notice Data (Enter Data Here)'!$D35/37000000000)</f>
        <v>3.4000000000000007E-5</v>
      </c>
      <c r="K35" s="55" t="s">
        <v>914</v>
      </c>
      <c r="AD35" s="30" t="s">
        <v>67</v>
      </c>
      <c r="AE35" s="17"/>
      <c r="AF35" s="17"/>
      <c r="AG35" s="17" t="s">
        <v>859</v>
      </c>
      <c r="AH35" s="17"/>
    </row>
    <row r="36" spans="1:34">
      <c r="A36" s="50" t="s">
        <v>912</v>
      </c>
      <c r="B36" s="50" t="s">
        <v>698</v>
      </c>
      <c r="C36" s="51">
        <v>2E-3</v>
      </c>
      <c r="D36" s="52">
        <f>IF('Notice Data (Enter Data Here)'!$C36="","",'Notice Data (Enter Data Here)'!$C36*VLOOKUP('Notice Data (Enter Data Here)'!$B36,Doedata,4)*37000000000)</f>
        <v>1258000.0000000002</v>
      </c>
      <c r="E36" s="53" t="s">
        <v>820</v>
      </c>
      <c r="F36" s="53" t="s">
        <v>894</v>
      </c>
      <c r="G36" s="53">
        <v>1</v>
      </c>
      <c r="H36" s="53" t="s">
        <v>857</v>
      </c>
      <c r="I36" s="53"/>
      <c r="J36" s="54">
        <f>IF('Notice Data (Enter Data Here)'!$D36="","",'Notice Data (Enter Data Here)'!$D36/37000000000)</f>
        <v>3.4000000000000007E-5</v>
      </c>
      <c r="K36" s="55" t="s">
        <v>916</v>
      </c>
      <c r="AD36" s="30" t="s">
        <v>68</v>
      </c>
      <c r="AE36" s="17"/>
      <c r="AF36" s="17"/>
      <c r="AG36" s="17" t="s">
        <v>860</v>
      </c>
      <c r="AH36" s="17"/>
    </row>
    <row r="37" spans="1:34">
      <c r="A37" s="50" t="s">
        <v>913</v>
      </c>
      <c r="B37" s="50" t="s">
        <v>698</v>
      </c>
      <c r="C37" s="51">
        <v>2E-3</v>
      </c>
      <c r="D37" s="52">
        <f>IF('Notice Data (Enter Data Here)'!$C37="","",'Notice Data (Enter Data Here)'!$C37*VLOOKUP('Notice Data (Enter Data Here)'!$B37,Doedata,4)*37000000000)</f>
        <v>1258000.0000000002</v>
      </c>
      <c r="E37" s="53" t="s">
        <v>820</v>
      </c>
      <c r="F37" s="53" t="s">
        <v>894</v>
      </c>
      <c r="G37" s="53">
        <v>1</v>
      </c>
      <c r="H37" s="53" t="s">
        <v>857</v>
      </c>
      <c r="I37" s="53"/>
      <c r="J37" s="54">
        <f>IF('Notice Data (Enter Data Here)'!$D37="","",'Notice Data (Enter Data Here)'!$D37/37000000000)</f>
        <v>3.4000000000000007E-5</v>
      </c>
      <c r="K37" s="55" t="s">
        <v>915</v>
      </c>
      <c r="AD37" s="30" t="s">
        <v>69</v>
      </c>
      <c r="AE37" s="17"/>
      <c r="AF37" s="17"/>
      <c r="AG37" s="17" t="s">
        <v>861</v>
      </c>
      <c r="AH37" s="17"/>
    </row>
    <row r="38" spans="1:34">
      <c r="A38" s="50" t="s">
        <v>917</v>
      </c>
      <c r="B38" s="50" t="s">
        <v>698</v>
      </c>
      <c r="C38" s="51">
        <v>5.0000000000000001E-3</v>
      </c>
      <c r="D38" s="52">
        <f>IF('Notice Data (Enter Data Here)'!$C38="","",'Notice Data (Enter Data Here)'!$C38*VLOOKUP('Notice Data (Enter Data Here)'!$B38,Doedata,4)*37000000000)</f>
        <v>3145000</v>
      </c>
      <c r="E38" s="53" t="s">
        <v>820</v>
      </c>
      <c r="F38" s="53" t="s">
        <v>894</v>
      </c>
      <c r="G38" s="53">
        <v>1</v>
      </c>
      <c r="H38" s="53" t="s">
        <v>857</v>
      </c>
      <c r="I38" s="53"/>
      <c r="J38" s="54">
        <f>IF('Notice Data (Enter Data Here)'!$D38="","",'Notice Data (Enter Data Here)'!$D38/37000000000)</f>
        <v>8.5000000000000006E-5</v>
      </c>
      <c r="K38" s="55" t="s">
        <v>923</v>
      </c>
      <c r="AD38" s="30" t="s">
        <v>70</v>
      </c>
      <c r="AE38" s="17"/>
      <c r="AF38" s="17"/>
      <c r="AG38" s="17" t="s">
        <v>862</v>
      </c>
      <c r="AH38" s="17"/>
    </row>
    <row r="39" spans="1:34">
      <c r="A39" s="50" t="s">
        <v>918</v>
      </c>
      <c r="B39" s="50" t="s">
        <v>698</v>
      </c>
      <c r="C39" s="51">
        <v>5.0000000000000001E-3</v>
      </c>
      <c r="D39" s="52">
        <f>IF('Notice Data (Enter Data Here)'!$C39="","",'Notice Data (Enter Data Here)'!$C39*VLOOKUP('Notice Data (Enter Data Here)'!$B39,Doedata,4)*37000000000)</f>
        <v>3145000</v>
      </c>
      <c r="E39" s="53" t="s">
        <v>820</v>
      </c>
      <c r="F39" s="53" t="s">
        <v>894</v>
      </c>
      <c r="G39" s="53">
        <v>1</v>
      </c>
      <c r="H39" s="53" t="s">
        <v>857</v>
      </c>
      <c r="I39" s="53"/>
      <c r="J39" s="54">
        <f>IF('Notice Data (Enter Data Here)'!$D39="","",'Notice Data (Enter Data Here)'!$D39/37000000000)</f>
        <v>8.5000000000000006E-5</v>
      </c>
      <c r="K39" s="55" t="s">
        <v>924</v>
      </c>
      <c r="AD39" s="30" t="s">
        <v>71</v>
      </c>
      <c r="AE39" s="17"/>
      <c r="AF39" s="17"/>
      <c r="AG39" s="17" t="s">
        <v>878</v>
      </c>
      <c r="AH39" s="17"/>
    </row>
    <row r="40" spans="1:34">
      <c r="A40" s="50" t="s">
        <v>919</v>
      </c>
      <c r="B40" s="50" t="s">
        <v>698</v>
      </c>
      <c r="C40" s="51">
        <v>5.0000000000000001E-3</v>
      </c>
      <c r="D40" s="52">
        <f>IF('Notice Data (Enter Data Here)'!$C40="","",'Notice Data (Enter Data Here)'!$C40*VLOOKUP('Notice Data (Enter Data Here)'!$B40,Doedata,4)*37000000000)</f>
        <v>3145000</v>
      </c>
      <c r="E40" s="53" t="s">
        <v>820</v>
      </c>
      <c r="F40" s="53" t="s">
        <v>894</v>
      </c>
      <c r="G40" s="53">
        <v>1</v>
      </c>
      <c r="H40" s="53" t="s">
        <v>857</v>
      </c>
      <c r="I40" s="53"/>
      <c r="J40" s="54">
        <f>IF('Notice Data (Enter Data Here)'!$D40="","",'Notice Data (Enter Data Here)'!$D40/37000000000)</f>
        <v>8.5000000000000006E-5</v>
      </c>
      <c r="K40" s="55" t="s">
        <v>925</v>
      </c>
      <c r="AD40" s="30" t="s">
        <v>72</v>
      </c>
      <c r="AE40" s="17"/>
      <c r="AF40" s="17"/>
      <c r="AG40" s="17" t="s">
        <v>829</v>
      </c>
      <c r="AH40" s="17"/>
    </row>
    <row r="41" spans="1:34">
      <c r="A41" s="50" t="s">
        <v>920</v>
      </c>
      <c r="B41" s="50" t="s">
        <v>698</v>
      </c>
      <c r="C41" s="51">
        <v>5.0000000000000001E-3</v>
      </c>
      <c r="D41" s="52">
        <f>IF('Notice Data (Enter Data Here)'!$C41="","",'Notice Data (Enter Data Here)'!$C41*VLOOKUP('Notice Data (Enter Data Here)'!$B41,Doedata,4)*37000000000)</f>
        <v>3145000</v>
      </c>
      <c r="E41" s="53" t="s">
        <v>820</v>
      </c>
      <c r="F41" s="53" t="s">
        <v>894</v>
      </c>
      <c r="G41" s="53">
        <v>1</v>
      </c>
      <c r="H41" s="53" t="s">
        <v>857</v>
      </c>
      <c r="I41" s="53"/>
      <c r="J41" s="54">
        <f>IF('Notice Data (Enter Data Here)'!$D41="","",'Notice Data (Enter Data Here)'!$D41/37000000000)</f>
        <v>8.5000000000000006E-5</v>
      </c>
      <c r="K41" s="55" t="s">
        <v>926</v>
      </c>
      <c r="AD41" s="30" t="s">
        <v>51</v>
      </c>
      <c r="AE41" s="17"/>
      <c r="AF41" s="17"/>
      <c r="AG41" s="17" t="s">
        <v>830</v>
      </c>
      <c r="AH41" s="17"/>
    </row>
    <row r="42" spans="1:34">
      <c r="A42" s="50" t="s">
        <v>921</v>
      </c>
      <c r="B42" s="50" t="s">
        <v>698</v>
      </c>
      <c r="C42" s="51">
        <v>5.0000000000000001E-3</v>
      </c>
      <c r="D42" s="52">
        <f>IF('Notice Data (Enter Data Here)'!$C42="","",'Notice Data (Enter Data Here)'!$C42*VLOOKUP('Notice Data (Enter Data Here)'!$B42,Doedata,4)*37000000000)</f>
        <v>3145000</v>
      </c>
      <c r="E42" s="53" t="s">
        <v>820</v>
      </c>
      <c r="F42" s="53" t="s">
        <v>894</v>
      </c>
      <c r="G42" s="53">
        <v>1</v>
      </c>
      <c r="H42" s="53" t="s">
        <v>857</v>
      </c>
      <c r="I42" s="53"/>
      <c r="J42" s="54">
        <f>IF('Notice Data (Enter Data Here)'!$D42="","",'Notice Data (Enter Data Here)'!$D42/37000000000)</f>
        <v>8.5000000000000006E-5</v>
      </c>
      <c r="K42" s="55" t="s">
        <v>927</v>
      </c>
      <c r="AD42" s="30" t="s">
        <v>73</v>
      </c>
      <c r="AE42" s="17"/>
      <c r="AF42" s="17"/>
      <c r="AG42" s="17" t="s">
        <v>831</v>
      </c>
      <c r="AH42" s="17"/>
    </row>
    <row r="43" spans="1:34">
      <c r="A43" s="50" t="s">
        <v>922</v>
      </c>
      <c r="B43" s="50" t="s">
        <v>698</v>
      </c>
      <c r="C43" s="51">
        <v>5.0000000000000001E-3</v>
      </c>
      <c r="D43" s="52">
        <f>IF('Notice Data (Enter Data Here)'!$C43="","",'Notice Data (Enter Data Here)'!$C43*VLOOKUP('Notice Data (Enter Data Here)'!$B43,Doedata,4)*37000000000)</f>
        <v>3145000</v>
      </c>
      <c r="E43" s="53" t="s">
        <v>820</v>
      </c>
      <c r="F43" s="53" t="s">
        <v>894</v>
      </c>
      <c r="G43" s="53">
        <v>1</v>
      </c>
      <c r="H43" s="53" t="s">
        <v>857</v>
      </c>
      <c r="I43" s="53"/>
      <c r="J43" s="54">
        <f>IF('Notice Data (Enter Data Here)'!$D43="","",'Notice Data (Enter Data Here)'!$D43/37000000000)</f>
        <v>8.5000000000000006E-5</v>
      </c>
      <c r="K43" s="55" t="s">
        <v>928</v>
      </c>
      <c r="AD43" s="30" t="s">
        <v>74</v>
      </c>
      <c r="AE43" s="17"/>
      <c r="AF43" s="17"/>
      <c r="AG43" s="17" t="s">
        <v>879</v>
      </c>
      <c r="AH43" s="17"/>
    </row>
    <row r="44" spans="1:34">
      <c r="A44" s="50" t="s">
        <v>929</v>
      </c>
      <c r="B44" s="50" t="s">
        <v>698</v>
      </c>
      <c r="C44" s="51">
        <v>5.0000000000000001E-4</v>
      </c>
      <c r="D44" s="52">
        <f>IF('Notice Data (Enter Data Here)'!$C44="","",'Notice Data (Enter Data Here)'!$C44*VLOOKUP('Notice Data (Enter Data Here)'!$B44,Doedata,4)*37000000000)</f>
        <v>314500.00000000006</v>
      </c>
      <c r="E44" s="53" t="s">
        <v>817</v>
      </c>
      <c r="F44" s="53" t="s">
        <v>894</v>
      </c>
      <c r="G44" s="53">
        <v>1</v>
      </c>
      <c r="H44" s="53" t="s">
        <v>826</v>
      </c>
      <c r="I44" s="53"/>
      <c r="J44" s="54">
        <f>IF('Notice Data (Enter Data Here)'!$D44="","",'Notice Data (Enter Data Here)'!$D44/37000000000)</f>
        <v>8.5000000000000016E-6</v>
      </c>
      <c r="K44" s="55" t="s">
        <v>931</v>
      </c>
      <c r="AD44" s="30" t="s">
        <v>75</v>
      </c>
      <c r="AE44" s="17"/>
      <c r="AF44" s="17"/>
      <c r="AG44" s="17" t="s">
        <v>832</v>
      </c>
      <c r="AH44" s="17"/>
    </row>
    <row r="45" spans="1:34">
      <c r="A45" s="50" t="s">
        <v>930</v>
      </c>
      <c r="B45" s="50" t="s">
        <v>698</v>
      </c>
      <c r="C45" s="51">
        <v>5.0000000000000001E-4</v>
      </c>
      <c r="D45" s="52">
        <f>IF('Notice Data (Enter Data Here)'!$C45="","",'Notice Data (Enter Data Here)'!$C45*VLOOKUP('Notice Data (Enter Data Here)'!$B45,Doedata,4)*37000000000)</f>
        <v>314500.00000000006</v>
      </c>
      <c r="E45" s="53" t="s">
        <v>817</v>
      </c>
      <c r="F45" s="53" t="s">
        <v>894</v>
      </c>
      <c r="G45" s="53">
        <v>1</v>
      </c>
      <c r="H45" s="53" t="s">
        <v>826</v>
      </c>
      <c r="I45" s="53"/>
      <c r="J45" s="54">
        <f>IF('Notice Data (Enter Data Here)'!$D45="","",'Notice Data (Enter Data Here)'!$D45/37000000000)</f>
        <v>8.5000000000000016E-6</v>
      </c>
      <c r="K45" s="55" t="s">
        <v>932</v>
      </c>
      <c r="AD45" s="30" t="s">
        <v>76</v>
      </c>
      <c r="AE45" s="17"/>
      <c r="AF45" s="17"/>
      <c r="AG45" s="17" t="s">
        <v>833</v>
      </c>
      <c r="AH45" s="17"/>
    </row>
    <row r="46" spans="1:34">
      <c r="A46" s="50" t="s">
        <v>933</v>
      </c>
      <c r="B46" s="50" t="s">
        <v>698</v>
      </c>
      <c r="C46" s="51">
        <v>1E-3</v>
      </c>
      <c r="D46" s="52">
        <f>IF('Notice Data (Enter Data Here)'!$C46="","",'Notice Data (Enter Data Here)'!$C46*VLOOKUP('Notice Data (Enter Data Here)'!$B46,Doedata,4)*37000000000)</f>
        <v>629000.00000000012</v>
      </c>
      <c r="E46" s="53" t="s">
        <v>817</v>
      </c>
      <c r="F46" s="53" t="s">
        <v>894</v>
      </c>
      <c r="G46" s="53">
        <v>1</v>
      </c>
      <c r="H46" s="53" t="s">
        <v>857</v>
      </c>
      <c r="I46" s="53"/>
      <c r="J46" s="54">
        <f>IF('Notice Data (Enter Data Here)'!$D46="","",'Notice Data (Enter Data Here)'!$D46/37000000000)</f>
        <v>1.7000000000000003E-5</v>
      </c>
      <c r="K46" s="55" t="s">
        <v>935</v>
      </c>
      <c r="AD46" s="30" t="s">
        <v>77</v>
      </c>
      <c r="AE46" s="17"/>
      <c r="AF46" s="17"/>
      <c r="AG46" s="17" t="s">
        <v>834</v>
      </c>
      <c r="AH46" s="17"/>
    </row>
    <row r="47" spans="1:34">
      <c r="A47" s="50" t="s">
        <v>934</v>
      </c>
      <c r="B47" s="50" t="s">
        <v>698</v>
      </c>
      <c r="C47" s="51">
        <v>1E-3</v>
      </c>
      <c r="D47" s="52">
        <f>IF('Notice Data (Enter Data Here)'!$C47="","",'Notice Data (Enter Data Here)'!$C47*VLOOKUP('Notice Data (Enter Data Here)'!$B47,Doedata,4)*37000000000)</f>
        <v>629000.00000000012</v>
      </c>
      <c r="E47" s="53" t="s">
        <v>817</v>
      </c>
      <c r="F47" s="53" t="s">
        <v>894</v>
      </c>
      <c r="G47" s="53">
        <v>1</v>
      </c>
      <c r="H47" s="53" t="s">
        <v>857</v>
      </c>
      <c r="I47" s="53"/>
      <c r="J47" s="54">
        <f>IF('Notice Data (Enter Data Here)'!$D47="","",'Notice Data (Enter Data Here)'!$D47/37000000000)</f>
        <v>1.7000000000000003E-5</v>
      </c>
      <c r="K47" s="55" t="s">
        <v>936</v>
      </c>
      <c r="AD47" s="30" t="s">
        <v>78</v>
      </c>
      <c r="AE47" s="17"/>
      <c r="AF47" s="17"/>
      <c r="AG47" s="17" t="s">
        <v>835</v>
      </c>
      <c r="AH47" s="17"/>
    </row>
    <row r="48" spans="1:34">
      <c r="A48" s="50" t="s">
        <v>937</v>
      </c>
      <c r="B48" s="50" t="s">
        <v>698</v>
      </c>
      <c r="C48" s="51">
        <v>1E-3</v>
      </c>
      <c r="D48" s="52">
        <f>IF('Notice Data (Enter Data Here)'!$C48="","",'Notice Data (Enter Data Here)'!$C48*VLOOKUP('Notice Data (Enter Data Here)'!$B48,Doedata,4)*37000000000)</f>
        <v>629000.00000000012</v>
      </c>
      <c r="E48" s="53" t="s">
        <v>820</v>
      </c>
      <c r="F48" s="53" t="s">
        <v>894</v>
      </c>
      <c r="G48" s="53">
        <v>1</v>
      </c>
      <c r="H48" s="53" t="s">
        <v>955</v>
      </c>
      <c r="I48" s="53"/>
      <c r="J48" s="54">
        <f>IF('Notice Data (Enter Data Here)'!$D48="","",'Notice Data (Enter Data Here)'!$D48/37000000000)</f>
        <v>1.7000000000000003E-5</v>
      </c>
      <c r="K48" s="55" t="s">
        <v>941</v>
      </c>
      <c r="AD48" s="30" t="s">
        <v>79</v>
      </c>
      <c r="AE48" s="17"/>
      <c r="AF48" s="17"/>
      <c r="AG48" s="17" t="s">
        <v>863</v>
      </c>
      <c r="AH48" s="17"/>
    </row>
    <row r="49" spans="1:34">
      <c r="A49" s="50" t="s">
        <v>938</v>
      </c>
      <c r="B49" s="50" t="s">
        <v>698</v>
      </c>
      <c r="C49" s="51">
        <v>1E-3</v>
      </c>
      <c r="D49" s="52">
        <f>IF('Notice Data (Enter Data Here)'!$C49="","",'Notice Data (Enter Data Here)'!$C49*VLOOKUP('Notice Data (Enter Data Here)'!$B49,Doedata,4)*37000000000)</f>
        <v>629000.00000000012</v>
      </c>
      <c r="E49" s="53" t="s">
        <v>820</v>
      </c>
      <c r="F49" s="53" t="s">
        <v>894</v>
      </c>
      <c r="G49" s="53">
        <v>1</v>
      </c>
      <c r="H49" s="53" t="s">
        <v>955</v>
      </c>
      <c r="I49" s="53"/>
      <c r="J49" s="54">
        <f>IF('Notice Data (Enter Data Here)'!$D49="","",'Notice Data (Enter Data Here)'!$D49/37000000000)</f>
        <v>1.7000000000000003E-5</v>
      </c>
      <c r="K49" s="55" t="s">
        <v>942</v>
      </c>
      <c r="AD49" s="30" t="s">
        <v>80</v>
      </c>
      <c r="AE49" s="17"/>
      <c r="AF49" s="17"/>
      <c r="AG49" s="17" t="s">
        <v>864</v>
      </c>
      <c r="AH49" s="17"/>
    </row>
    <row r="50" spans="1:34">
      <c r="A50" s="50" t="s">
        <v>939</v>
      </c>
      <c r="B50" s="50" t="s">
        <v>698</v>
      </c>
      <c r="C50" s="51">
        <v>1E-3</v>
      </c>
      <c r="D50" s="52">
        <f>IF('Notice Data (Enter Data Here)'!$C50="","",'Notice Data (Enter Data Here)'!$C50*VLOOKUP('Notice Data (Enter Data Here)'!$B50,Doedata,4)*37000000000)</f>
        <v>629000.00000000012</v>
      </c>
      <c r="E50" s="53" t="s">
        <v>820</v>
      </c>
      <c r="F50" s="53" t="s">
        <v>894</v>
      </c>
      <c r="G50" s="53">
        <v>1</v>
      </c>
      <c r="H50" s="53" t="s">
        <v>955</v>
      </c>
      <c r="I50" s="53"/>
      <c r="J50" s="54">
        <f>IF('Notice Data (Enter Data Here)'!$D50="","",'Notice Data (Enter Data Here)'!$D50/37000000000)</f>
        <v>1.7000000000000003E-5</v>
      </c>
      <c r="K50" s="55" t="s">
        <v>943</v>
      </c>
      <c r="AD50" s="30" t="s">
        <v>81</v>
      </c>
      <c r="AE50" s="17"/>
      <c r="AF50" s="17"/>
      <c r="AG50" s="17" t="s">
        <v>865</v>
      </c>
      <c r="AH50" s="17"/>
    </row>
    <row r="51" spans="1:34">
      <c r="A51" s="50" t="s">
        <v>940</v>
      </c>
      <c r="B51" s="50" t="s">
        <v>698</v>
      </c>
      <c r="C51" s="51">
        <v>1E-3</v>
      </c>
      <c r="D51" s="52">
        <f>IF('Notice Data (Enter Data Here)'!$C51="","",'Notice Data (Enter Data Here)'!$C51*VLOOKUP('Notice Data (Enter Data Here)'!$B51,Doedata,4)*37000000000)</f>
        <v>629000.00000000012</v>
      </c>
      <c r="E51" s="53" t="s">
        <v>820</v>
      </c>
      <c r="F51" s="53" t="s">
        <v>894</v>
      </c>
      <c r="G51" s="53">
        <v>1</v>
      </c>
      <c r="H51" s="53" t="s">
        <v>955</v>
      </c>
      <c r="I51" s="53"/>
      <c r="J51" s="54">
        <f>IF('Notice Data (Enter Data Here)'!$D51="","",'Notice Data (Enter Data Here)'!$D51/37000000000)</f>
        <v>1.7000000000000003E-5</v>
      </c>
      <c r="K51" s="55" t="s">
        <v>944</v>
      </c>
      <c r="AD51" s="30" t="s">
        <v>82</v>
      </c>
      <c r="AE51" s="17"/>
      <c r="AF51" s="17"/>
      <c r="AG51" s="17" t="s">
        <v>836</v>
      </c>
      <c r="AH51" s="17"/>
    </row>
    <row r="52" spans="1:34">
      <c r="C52" s="18"/>
      <c r="D52" s="31" t="str">
        <f>IF('Notice Data (Enter Data Here)'!$C52="","",'Notice Data (Enter Data Here)'!$C52*VLOOKUP('Notice Data (Enter Data Here)'!$B52,Doedata,4)*37000000000)</f>
        <v/>
      </c>
      <c r="I52" s="10"/>
      <c r="J52" s="26" t="str">
        <f>IF('Notice Data (Enter Data Here)'!$D52="","",'Notice Data (Enter Data Here)'!$D52/37000000000)</f>
        <v/>
      </c>
      <c r="K52" s="41"/>
      <c r="AD52" s="30" t="s">
        <v>83</v>
      </c>
      <c r="AE52" s="17"/>
      <c r="AF52" s="17"/>
      <c r="AG52" s="17" t="s">
        <v>866</v>
      </c>
      <c r="AH52" s="17"/>
    </row>
    <row r="53" spans="1:34">
      <c r="C53" s="18"/>
      <c r="D53" s="31" t="str">
        <f>IF('Notice Data (Enter Data Here)'!$C53="","",'Notice Data (Enter Data Here)'!$C53*VLOOKUP('Notice Data (Enter Data Here)'!$B53,Doedata,4)*37000000000)</f>
        <v/>
      </c>
      <c r="I53" s="10"/>
      <c r="J53" s="26" t="str">
        <f>IF('Notice Data (Enter Data Here)'!$D53="","",'Notice Data (Enter Data Here)'!$D53/37000000000)</f>
        <v/>
      </c>
      <c r="K53" s="42"/>
      <c r="AD53" s="30" t="s">
        <v>84</v>
      </c>
      <c r="AE53" s="17"/>
      <c r="AF53" s="17"/>
      <c r="AG53" s="17" t="s">
        <v>867</v>
      </c>
      <c r="AH53" s="17"/>
    </row>
    <row r="54" spans="1:34">
      <c r="C54" s="18"/>
      <c r="D54" s="31" t="str">
        <f>IF('Notice Data (Enter Data Here)'!$C54="","",'Notice Data (Enter Data Here)'!$C54*VLOOKUP('Notice Data (Enter Data Here)'!$B54,Doedata,4)*37000000000)</f>
        <v/>
      </c>
      <c r="I54" s="10"/>
      <c r="J54" s="26" t="str">
        <f>IF('Notice Data (Enter Data Here)'!$D54="","",'Notice Data (Enter Data Here)'!$D54/37000000000)</f>
        <v/>
      </c>
      <c r="K54" s="41"/>
      <c r="AD54" s="30" t="s">
        <v>85</v>
      </c>
      <c r="AE54" s="17"/>
      <c r="AF54" s="17"/>
      <c r="AG54" s="17" t="s">
        <v>868</v>
      </c>
      <c r="AH54" s="17"/>
    </row>
    <row r="55" spans="1:34">
      <c r="C55" s="18"/>
      <c r="D55" s="31" t="str">
        <f>IF('Notice Data (Enter Data Here)'!$C55="","",'Notice Data (Enter Data Here)'!$C55*VLOOKUP('Notice Data (Enter Data Here)'!$B55,Doedata,4)*37000000000)</f>
        <v/>
      </c>
      <c r="I55" s="10"/>
      <c r="J55" s="26" t="str">
        <f>IF('Notice Data (Enter Data Here)'!$D55="","",'Notice Data (Enter Data Here)'!$D55/37000000000)</f>
        <v/>
      </c>
      <c r="K55" s="42"/>
      <c r="AD55" s="30" t="s">
        <v>86</v>
      </c>
      <c r="AE55" s="17"/>
      <c r="AF55" s="17"/>
      <c r="AG55" s="17" t="s">
        <v>852</v>
      </c>
      <c r="AH55" s="17"/>
    </row>
    <row r="56" spans="1:34">
      <c r="C56" s="18"/>
      <c r="D56" s="31" t="str">
        <f>IF('Notice Data (Enter Data Here)'!$C56="","",'Notice Data (Enter Data Here)'!$C56*VLOOKUP('Notice Data (Enter Data Here)'!$B56,Doedata,4)*37000000000)</f>
        <v/>
      </c>
      <c r="I56" s="10"/>
      <c r="J56" s="26" t="str">
        <f>IF('Notice Data (Enter Data Here)'!$D56="","",'Notice Data (Enter Data Here)'!$D56/37000000000)</f>
        <v/>
      </c>
      <c r="K56" s="41"/>
      <c r="AD56" s="30" t="s">
        <v>87</v>
      </c>
      <c r="AE56" s="17"/>
      <c r="AF56" s="17"/>
      <c r="AG56" s="17" t="s">
        <v>869</v>
      </c>
      <c r="AH56" s="17"/>
    </row>
    <row r="57" spans="1:34">
      <c r="C57" s="18"/>
      <c r="D57" s="31" t="str">
        <f>IF('Notice Data (Enter Data Here)'!$C57="","",'Notice Data (Enter Data Here)'!$C57*VLOOKUP('Notice Data (Enter Data Here)'!$B57,Doedata,4)*37000000000)</f>
        <v/>
      </c>
      <c r="I57" s="10"/>
      <c r="J57" s="26" t="str">
        <f>IF('Notice Data (Enter Data Here)'!$D57="","",'Notice Data (Enter Data Here)'!$D57/37000000000)</f>
        <v/>
      </c>
      <c r="K57" s="42"/>
      <c r="AD57" s="30" t="s">
        <v>88</v>
      </c>
      <c r="AE57" s="17"/>
      <c r="AF57" s="17"/>
      <c r="AG57" s="17" t="s">
        <v>870</v>
      </c>
      <c r="AH57" s="17"/>
    </row>
    <row r="58" spans="1:34">
      <c r="C58" s="18"/>
      <c r="D58" s="31" t="str">
        <f>IF('Notice Data (Enter Data Here)'!$C58="","",'Notice Data (Enter Data Here)'!$C58*VLOOKUP('Notice Data (Enter Data Here)'!$B58,Doedata,4)*37000000000)</f>
        <v/>
      </c>
      <c r="I58" s="10"/>
      <c r="J58" s="26" t="str">
        <f>IF('Notice Data (Enter Data Here)'!$D58="","",'Notice Data (Enter Data Here)'!$D58/37000000000)</f>
        <v/>
      </c>
      <c r="K58" s="41"/>
      <c r="AD58" s="30" t="s">
        <v>89</v>
      </c>
      <c r="AE58" s="17"/>
      <c r="AF58" s="17"/>
      <c r="AG58" s="17" t="s">
        <v>871</v>
      </c>
      <c r="AH58" s="17"/>
    </row>
    <row r="59" spans="1:34">
      <c r="C59" s="18"/>
      <c r="D59" s="31" t="str">
        <f>IF('Notice Data (Enter Data Here)'!$C59="","",'Notice Data (Enter Data Here)'!$C59*VLOOKUP('Notice Data (Enter Data Here)'!$B59,Doedata,4)*37000000000)</f>
        <v/>
      </c>
      <c r="I59" s="10"/>
      <c r="J59" s="26" t="str">
        <f>IF('Notice Data (Enter Data Here)'!$D59="","",'Notice Data (Enter Data Here)'!$D59/37000000000)</f>
        <v/>
      </c>
      <c r="K59" s="42"/>
      <c r="AD59" s="30" t="s">
        <v>90</v>
      </c>
      <c r="AE59" s="17"/>
      <c r="AF59" s="17"/>
      <c r="AG59" s="17" t="s">
        <v>872</v>
      </c>
      <c r="AH59" s="17"/>
    </row>
    <row r="60" spans="1:34">
      <c r="C60" s="18"/>
      <c r="D60" s="31" t="str">
        <f>IF('Notice Data (Enter Data Here)'!$C60="","",'Notice Data (Enter Data Here)'!$C60*VLOOKUP('Notice Data (Enter Data Here)'!$B60,Doedata,4)*37000000000)</f>
        <v/>
      </c>
      <c r="I60" s="10"/>
      <c r="J60" s="26" t="str">
        <f>IF('Notice Data (Enter Data Here)'!$D60="","",'Notice Data (Enter Data Here)'!$D60/37000000000)</f>
        <v/>
      </c>
      <c r="K60" s="41"/>
      <c r="AD60" s="30" t="s">
        <v>91</v>
      </c>
      <c r="AE60" s="17"/>
      <c r="AF60" s="17"/>
      <c r="AG60" s="17" t="s">
        <v>837</v>
      </c>
      <c r="AH60" s="17"/>
    </row>
    <row r="61" spans="1:34">
      <c r="C61" s="18"/>
      <c r="D61" s="31" t="str">
        <f>IF('Notice Data (Enter Data Here)'!$C61="","",'Notice Data (Enter Data Here)'!$C61*VLOOKUP('Notice Data (Enter Data Here)'!$B61,Doedata,4)*37000000000)</f>
        <v/>
      </c>
      <c r="I61" s="10"/>
      <c r="J61" s="26" t="str">
        <f>IF('Notice Data (Enter Data Here)'!$D61="","",'Notice Data (Enter Data Here)'!$D61/37000000000)</f>
        <v/>
      </c>
      <c r="K61" s="42"/>
      <c r="AD61" s="30" t="s">
        <v>92</v>
      </c>
      <c r="AE61" s="17"/>
      <c r="AF61" s="17"/>
      <c r="AG61" s="17" t="s">
        <v>873</v>
      </c>
      <c r="AH61" s="17"/>
    </row>
    <row r="62" spans="1:34">
      <c r="C62" s="18"/>
      <c r="D62" s="31" t="str">
        <f>IF('Notice Data (Enter Data Here)'!$C62="","",'Notice Data (Enter Data Here)'!$C62*VLOOKUP('Notice Data (Enter Data Here)'!$B62,Doedata,4)*37000000000)</f>
        <v/>
      </c>
      <c r="I62" s="10"/>
      <c r="J62" s="26" t="str">
        <f>IF('Notice Data (Enter Data Here)'!$D62="","",'Notice Data (Enter Data Here)'!$D62/37000000000)</f>
        <v/>
      </c>
      <c r="K62" s="41"/>
      <c r="AD62" s="30" t="s">
        <v>93</v>
      </c>
      <c r="AE62" s="17"/>
      <c r="AF62" s="17"/>
      <c r="AG62" s="17" t="s">
        <v>876</v>
      </c>
      <c r="AH62" s="17"/>
    </row>
    <row r="63" spans="1:34">
      <c r="C63" s="18"/>
      <c r="D63" s="31" t="str">
        <f>IF('Notice Data (Enter Data Here)'!$C63="","",'Notice Data (Enter Data Here)'!$C63*VLOOKUP('Notice Data (Enter Data Here)'!$B63,Doedata,4)*37000000000)</f>
        <v/>
      </c>
      <c r="I63" s="10"/>
      <c r="J63" s="26" t="str">
        <f>IF('Notice Data (Enter Data Here)'!$D63="","",'Notice Data (Enter Data Here)'!$D63/37000000000)</f>
        <v/>
      </c>
      <c r="K63" s="42"/>
      <c r="AD63" s="30" t="s">
        <v>94</v>
      </c>
      <c r="AE63" s="17"/>
      <c r="AF63" s="17"/>
      <c r="AG63" s="17"/>
      <c r="AH63" s="17"/>
    </row>
    <row r="64" spans="1:34">
      <c r="C64" s="18"/>
      <c r="D64" s="31" t="str">
        <f>IF('Notice Data (Enter Data Here)'!$C64="","",'Notice Data (Enter Data Here)'!$C64*VLOOKUP('Notice Data (Enter Data Here)'!$B64,Doedata,4)*37000000000)</f>
        <v/>
      </c>
      <c r="I64" s="10"/>
      <c r="J64" s="26" t="str">
        <f>IF('Notice Data (Enter Data Here)'!$D64="","",'Notice Data (Enter Data Here)'!$D64/37000000000)</f>
        <v/>
      </c>
      <c r="K64" s="41"/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IF('Notice Data (Enter Data Here)'!$C65="","",'Notice Data (Enter Data Here)'!$C65*VLOOKUP('Notice Data (Enter Data Here)'!$B65,Doedata,4)*37000000000)</f>
        <v/>
      </c>
      <c r="I65" s="10"/>
      <c r="J65" s="26" t="str">
        <f>IF('Notice Data (Enter Data Here)'!$D65="","",'Notice Data (Enter Data Here)'!$D65/37000000000)</f>
        <v/>
      </c>
      <c r="K65" s="42"/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IF('Notice Data (Enter Data Here)'!$C66="","",'Notice Data (Enter Data Here)'!$C66*VLOOKUP('Notice Data (Enter Data Here)'!$B66,Doedata,4)*37000000000)</f>
        <v/>
      </c>
      <c r="I66" s="10"/>
      <c r="J66" s="26" t="str">
        <f>IF('Notice Data (Enter Data Here)'!$D66="","",'Notice Data (Enter Data Here)'!$D66/37000000000)</f>
        <v/>
      </c>
      <c r="K66" s="41"/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IF('Notice Data (Enter Data Here)'!$C67="","",'Notice Data (Enter Data Here)'!$C67*VLOOKUP('Notice Data (Enter Data Here)'!$B67,Doedata,4)*37000000000)</f>
        <v/>
      </c>
      <c r="I67" s="10"/>
      <c r="J67" s="26" t="str">
        <f>IF('Notice Data (Enter Data Here)'!$D67="","",'Notice Data (Enter Data Here)'!$D67/37000000000)</f>
        <v/>
      </c>
      <c r="K67" s="42"/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IF('Notice Data (Enter Data Here)'!$C68="","",'Notice Data (Enter Data Here)'!$C68*VLOOKUP('Notice Data (Enter Data Here)'!$B68,Doedata,4)*37000000000)</f>
        <v/>
      </c>
      <c r="I68" s="10"/>
      <c r="J68" s="26" t="str">
        <f>IF('Notice Data (Enter Data Here)'!$D68="","",'Notice Data (Enter Data Here)'!$D68/37000000000)</f>
        <v/>
      </c>
      <c r="K68" s="41"/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IF('Notice Data (Enter Data Here)'!$C69="","",'Notice Data (Enter Data Here)'!$C69*VLOOKUP('Notice Data (Enter Data Here)'!$B69,Doedata,4)*37000000000)</f>
        <v/>
      </c>
      <c r="I69" s="10"/>
      <c r="J69" s="26" t="str">
        <f>IF('Notice Data (Enter Data Here)'!$D69="","",'Notice Data (Enter Data Here)'!$D69/37000000000)</f>
        <v/>
      </c>
      <c r="K69" s="42"/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IF('Notice Data (Enter Data Here)'!$C70="","",'Notice Data (Enter Data Here)'!$C70*VLOOKUP('Notice Data (Enter Data Here)'!$B70,Doedata,4)*37000000000)</f>
        <v/>
      </c>
      <c r="I70" s="10"/>
      <c r="J70" s="26" t="str">
        <f>IF('Notice Data (Enter Data Here)'!$D70="","",'Notice Data (Enter Data Here)'!$D70/37000000000)</f>
        <v/>
      </c>
      <c r="K70" s="41"/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IF('Notice Data (Enter Data Here)'!$C71="","",'Notice Data (Enter Data Here)'!$C71*VLOOKUP('Notice Data (Enter Data Here)'!$B71,Doedata,4)*37000000000)</f>
        <v/>
      </c>
      <c r="I71" s="10"/>
      <c r="J71" s="26" t="str">
        <f>IF('Notice Data (Enter Data Here)'!$D71="","",'Notice Data (Enter Data Here)'!$D71/37000000000)</f>
        <v/>
      </c>
      <c r="K71" s="42"/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IF('Notice Data (Enter Data Here)'!$C72="","",'Notice Data (Enter Data Here)'!$C72*VLOOKUP('Notice Data (Enter Data Here)'!$B72,Doedata,4)*37000000000)</f>
        <v/>
      </c>
      <c r="I72" s="10"/>
      <c r="J72" s="26" t="str">
        <f>IF('Notice Data (Enter Data Here)'!$D72="","",'Notice Data (Enter Data Here)'!$D72/37000000000)</f>
        <v/>
      </c>
      <c r="K72" s="41"/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IF('Notice Data (Enter Data Here)'!$C73="","",'Notice Data (Enter Data Here)'!$C73*VLOOKUP('Notice Data (Enter Data Here)'!$B73,Doedata,4)*37000000000)</f>
        <v/>
      </c>
      <c r="I73" s="10"/>
      <c r="J73" s="26" t="str">
        <f>IF('Notice Data (Enter Data Here)'!$D73="","",'Notice Data (Enter Data Here)'!$D73/37000000000)</f>
        <v/>
      </c>
      <c r="K73" s="42"/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IF('Notice Data (Enter Data Here)'!$C74="","",'Notice Data (Enter Data Here)'!$C74*VLOOKUP('Notice Data (Enter Data Here)'!$B74,Doedata,4)*37000000000)</f>
        <v/>
      </c>
      <c r="I74" s="10"/>
      <c r="J74" s="26" t="str">
        <f>IF('Notice Data (Enter Data Here)'!$D74="","",'Notice Data (Enter Data Here)'!$D74/37000000000)</f>
        <v/>
      </c>
      <c r="K74" s="41"/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IF('Notice Data (Enter Data Here)'!$C75="","",'Notice Data (Enter Data Here)'!$C75*VLOOKUP('Notice Data (Enter Data Here)'!$B75,Doedata,4)*37000000000)</f>
        <v/>
      </c>
      <c r="I75" s="10"/>
      <c r="J75" s="26" t="str">
        <f>IF('Notice Data (Enter Data Here)'!$D75="","",'Notice Data (Enter Data Here)'!$D75/37000000000)</f>
        <v/>
      </c>
      <c r="K75" s="42"/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IF('Notice Data (Enter Data Here)'!$C76="","",'Notice Data (Enter Data Here)'!$C76*VLOOKUP('Notice Data (Enter Data Here)'!$B76,Doedata,4)*37000000000)</f>
        <v/>
      </c>
      <c r="I76" s="10"/>
      <c r="J76" s="26" t="str">
        <f>IF('Notice Data (Enter Data Here)'!$D76="","",'Notice Data (Enter Data Here)'!$D76/37000000000)</f>
        <v/>
      </c>
      <c r="K76" s="41"/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IF('Notice Data (Enter Data Here)'!$C77="","",'Notice Data (Enter Data Here)'!$C77*VLOOKUP('Notice Data (Enter Data Here)'!$B77,Doedata,4)*37000000000)</f>
        <v/>
      </c>
      <c r="I77" s="10"/>
      <c r="J77" s="26" t="str">
        <f>IF('Notice Data (Enter Data Here)'!$D77="","",'Notice Data (Enter Data Here)'!$D77/37000000000)</f>
        <v/>
      </c>
      <c r="K77" s="42"/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IF('Notice Data (Enter Data Here)'!$C78="","",'Notice Data (Enter Data Here)'!$C78*VLOOKUP('Notice Data (Enter Data Here)'!$B78,Doedata,4)*37000000000)</f>
        <v/>
      </c>
      <c r="I78" s="10"/>
      <c r="J78" s="26" t="str">
        <f>IF('Notice Data (Enter Data Here)'!$D78="","",'Notice Data (Enter Data Here)'!$D78/37000000000)</f>
        <v/>
      </c>
      <c r="K78" s="41"/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IF('Notice Data (Enter Data Here)'!$C79="","",'Notice Data (Enter Data Here)'!$C79*VLOOKUP('Notice Data (Enter Data Here)'!$B79,Doedata,4)*37000000000)</f>
        <v/>
      </c>
      <c r="I79" s="10"/>
      <c r="J79" s="26" t="str">
        <f>IF('Notice Data (Enter Data Here)'!$D79="","",'Notice Data (Enter Data Here)'!$D79/37000000000)</f>
        <v/>
      </c>
      <c r="K79" s="42"/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IF('Notice Data (Enter Data Here)'!$C80="","",'Notice Data (Enter Data Here)'!$C80*VLOOKUP('Notice Data (Enter Data Here)'!$B80,Doedata,4)*37000000000)</f>
        <v/>
      </c>
      <c r="I80" s="10"/>
      <c r="J80" s="26" t="str">
        <f>IF('Notice Data (Enter Data Here)'!$D80="","",'Notice Data (Enter Data Here)'!$D80/37000000000)</f>
        <v/>
      </c>
      <c r="K80" s="41"/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IF('Notice Data (Enter Data Here)'!$C81="","",'Notice Data (Enter Data Here)'!$C81*VLOOKUP('Notice Data (Enter Data Here)'!$B81,Doedata,4)*37000000000)</f>
        <v/>
      </c>
      <c r="I81" s="10"/>
      <c r="J81" s="26" t="str">
        <f>IF('Notice Data (Enter Data Here)'!$D81="","",'Notice Data (Enter Data Here)'!$D81/37000000000)</f>
        <v/>
      </c>
      <c r="K81" s="42"/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IF('Notice Data (Enter Data Here)'!$C82="","",'Notice Data (Enter Data Here)'!$C82*VLOOKUP('Notice Data (Enter Data Here)'!$B82,Doedata,4)*37000000000)</f>
        <v/>
      </c>
      <c r="I82" s="10"/>
      <c r="J82" s="26" t="str">
        <f>IF('Notice Data (Enter Data Here)'!$D82="","",'Notice Data (Enter Data Here)'!$D82/37000000000)</f>
        <v/>
      </c>
      <c r="K82" s="41"/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IF('Notice Data (Enter Data Here)'!$C83="","",'Notice Data (Enter Data Here)'!$C83*VLOOKUP('Notice Data (Enter Data Here)'!$B83,Doedata,4)*37000000000)</f>
        <v/>
      </c>
      <c r="I83" s="10"/>
      <c r="J83" s="26" t="str">
        <f>IF('Notice Data (Enter Data Here)'!$D83="","",'Notice Data (Enter Data Here)'!$D83/37000000000)</f>
        <v/>
      </c>
      <c r="K83" s="42"/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IF('Notice Data (Enter Data Here)'!$C84="","",'Notice Data (Enter Data Here)'!$C84*VLOOKUP('Notice Data (Enter Data Here)'!$B84,Doedata,4)*37000000000)</f>
        <v/>
      </c>
      <c r="I84" s="10"/>
      <c r="J84" s="26" t="str">
        <f>IF('Notice Data (Enter Data Here)'!$D84="","",'Notice Data (Enter Data Here)'!$D84/37000000000)</f>
        <v/>
      </c>
      <c r="K84" s="41"/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IF('Notice Data (Enter Data Here)'!$C85="","",'Notice Data (Enter Data Here)'!$C85*VLOOKUP('Notice Data (Enter Data Here)'!$B85,Doedata,4)*37000000000)</f>
        <v/>
      </c>
      <c r="I85" s="10"/>
      <c r="J85" s="26" t="str">
        <f>IF('Notice Data (Enter Data Here)'!$D85="","",'Notice Data (Enter Data Here)'!$D85/37000000000)</f>
        <v/>
      </c>
      <c r="K85" s="42"/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IF('Notice Data (Enter Data Here)'!$C86="","",'Notice Data (Enter Data Here)'!$C86*VLOOKUP('Notice Data (Enter Data Here)'!$B86,Doedata,4)*37000000000)</f>
        <v/>
      </c>
      <c r="I86" s="10"/>
      <c r="J86" s="26" t="str">
        <f>IF('Notice Data (Enter Data Here)'!$D86="","",'Notice Data (Enter Data Here)'!$D86/37000000000)</f>
        <v/>
      </c>
      <c r="K86" s="41"/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IF('Notice Data (Enter Data Here)'!$C87="","",'Notice Data (Enter Data Here)'!$C87*VLOOKUP('Notice Data (Enter Data Here)'!$B87,Doedata,4)*37000000000)</f>
        <v/>
      </c>
      <c r="I87" s="10"/>
      <c r="J87" s="26" t="str">
        <f>IF('Notice Data (Enter Data Here)'!$D87="","",'Notice Data (Enter Data Here)'!$D87/37000000000)</f>
        <v/>
      </c>
      <c r="K87" s="42"/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IF('Notice Data (Enter Data Here)'!$C88="","",'Notice Data (Enter Data Here)'!$C88*VLOOKUP('Notice Data (Enter Data Here)'!$B88,Doedata,4)*37000000000)</f>
        <v/>
      </c>
      <c r="I88" s="10"/>
      <c r="J88" s="26" t="str">
        <f>IF('Notice Data (Enter Data Here)'!$D88="","",'Notice Data (Enter Data Here)'!$D88/37000000000)</f>
        <v/>
      </c>
      <c r="K88" s="41"/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IF('Notice Data (Enter Data Here)'!$C89="","",'Notice Data (Enter Data Here)'!$C89*VLOOKUP('Notice Data (Enter Data Here)'!$B89,Doedata,4)*37000000000)</f>
        <v/>
      </c>
      <c r="I89" s="10"/>
      <c r="J89" s="26" t="str">
        <f>IF('Notice Data (Enter Data Here)'!$D89="","",'Notice Data (Enter Data Here)'!$D89/37000000000)</f>
        <v/>
      </c>
      <c r="K89" s="42"/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IF('Notice Data (Enter Data Here)'!$C90="","",'Notice Data (Enter Data Here)'!$C90*VLOOKUP('Notice Data (Enter Data Here)'!$B90,Doedata,4)*37000000000)</f>
        <v/>
      </c>
      <c r="I90" s="10"/>
      <c r="J90" s="26" t="str">
        <f>IF('Notice Data (Enter Data Here)'!$D90="","",'Notice Data (Enter Data Here)'!$D90/37000000000)</f>
        <v/>
      </c>
      <c r="K90" s="41"/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IF('Notice Data (Enter Data Here)'!$C91="","",'Notice Data (Enter Data Here)'!$C91*VLOOKUP('Notice Data (Enter Data Here)'!$B91,Doedata,4)*37000000000)</f>
        <v/>
      </c>
      <c r="I91" s="10"/>
      <c r="J91" s="26" t="str">
        <f>IF('Notice Data (Enter Data Here)'!$D91="","",'Notice Data (Enter Data Here)'!$D91/37000000000)</f>
        <v/>
      </c>
      <c r="K91" s="42"/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IF('Notice Data (Enter Data Here)'!$C92="","",'Notice Data (Enter Data Here)'!$C92*VLOOKUP('Notice Data (Enter Data Here)'!$B92,Doedata,4)*37000000000)</f>
        <v/>
      </c>
      <c r="I92" s="10"/>
      <c r="J92" s="26" t="str">
        <f>IF('Notice Data (Enter Data Here)'!$D92="","",'Notice Data (Enter Data Here)'!$D92/37000000000)</f>
        <v/>
      </c>
      <c r="K92" s="41"/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IF('Notice Data (Enter Data Here)'!$C93="","",'Notice Data (Enter Data Here)'!$C93*VLOOKUP('Notice Data (Enter Data Here)'!$B93,Doedata,4)*37000000000)</f>
        <v/>
      </c>
      <c r="I93" s="10"/>
      <c r="J93" s="26" t="str">
        <f>IF('Notice Data (Enter Data Here)'!$D93="","",'Notice Data (Enter Data Here)'!$D93/37000000000)</f>
        <v/>
      </c>
      <c r="K93" s="42"/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IF('Notice Data (Enter Data Here)'!$C94="","",'Notice Data (Enter Data Here)'!$C94*VLOOKUP('Notice Data (Enter Data Here)'!$B94,Doedata,4)*37000000000)</f>
        <v/>
      </c>
      <c r="I94" s="10"/>
      <c r="J94" s="26" t="str">
        <f>IF('Notice Data (Enter Data Here)'!$D94="","",'Notice Data (Enter Data Here)'!$D94/37000000000)</f>
        <v/>
      </c>
      <c r="K94" s="41"/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IF('Notice Data (Enter Data Here)'!$C95="","",'Notice Data (Enter Data Here)'!$C95*VLOOKUP('Notice Data (Enter Data Here)'!$B95,Doedata,4)*37000000000)</f>
        <v/>
      </c>
      <c r="I95" s="10"/>
      <c r="J95" s="26" t="str">
        <f>IF('Notice Data (Enter Data Here)'!$D95="","",'Notice Data (Enter Data Here)'!$D95/37000000000)</f>
        <v/>
      </c>
      <c r="K95" s="42"/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IF('Notice Data (Enter Data Here)'!$C96="","",'Notice Data (Enter Data Here)'!$C96*VLOOKUP('Notice Data (Enter Data Here)'!$B96,Doedata,4)*37000000000)</f>
        <v/>
      </c>
      <c r="I96" s="10"/>
      <c r="J96" s="26" t="str">
        <f>IF('Notice Data (Enter Data Here)'!$D96="","",'Notice Data (Enter Data Here)'!$D96/37000000000)</f>
        <v/>
      </c>
      <c r="K96" s="41"/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IF('Notice Data (Enter Data Here)'!$C97="","",'Notice Data (Enter Data Here)'!$C97*VLOOKUP('Notice Data (Enter Data Here)'!$B97,Doedata,4)*37000000000)</f>
        <v/>
      </c>
      <c r="I97" s="10"/>
      <c r="J97" s="26" t="str">
        <f>IF('Notice Data (Enter Data Here)'!$D97="","",'Notice Data (Enter Data Here)'!$D97/37000000000)</f>
        <v/>
      </c>
      <c r="K97" s="42"/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IF('Notice Data (Enter Data Here)'!$C98="","",'Notice Data (Enter Data Here)'!$C98*VLOOKUP('Notice Data (Enter Data Here)'!$B98,Doedata,4)*37000000000)</f>
        <v/>
      </c>
      <c r="I98" s="10"/>
      <c r="J98" s="26" t="str">
        <f>IF('Notice Data (Enter Data Here)'!$D98="","",'Notice Data (Enter Data Here)'!$D98/37000000000)</f>
        <v/>
      </c>
      <c r="K98" s="41"/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IF('Notice Data (Enter Data Here)'!$C99="","",'Notice Data (Enter Data Here)'!$C99*VLOOKUP('Notice Data (Enter Data Here)'!$B99,Doedata,4)*37000000000)</f>
        <v/>
      </c>
      <c r="I99" s="10"/>
      <c r="J99" s="26" t="str">
        <f>IF('Notice Data (Enter Data Here)'!$D99="","",'Notice Data (Enter Data Here)'!$D99/37000000000)</f>
        <v/>
      </c>
      <c r="K99" s="42"/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IF('Notice Data (Enter Data Here)'!$C100="","",'Notice Data (Enter Data Here)'!$C100*VLOOKUP('Notice Data (Enter Data Here)'!$B100,Doedata,4)*37000000000)</f>
        <v/>
      </c>
      <c r="I100" s="10"/>
      <c r="J100" s="26" t="str">
        <f>IF('Notice Data (Enter Data Here)'!$D100="","",'Notice Data (Enter Data Here)'!$D100/37000000000)</f>
        <v/>
      </c>
      <c r="K100" s="41"/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IF('Notice Data (Enter Data Here)'!$C101="","",'Notice Data (Enter Data Here)'!$C101*VLOOKUP('Notice Data (Enter Data Here)'!$B101,Doedata,4)*37000000000)</f>
        <v/>
      </c>
      <c r="I101" s="10"/>
      <c r="J101" s="26" t="str">
        <f>IF('Notice Data (Enter Data Here)'!$D101="","",'Notice Data (Enter Data Here)'!$D101/37000000000)</f>
        <v/>
      </c>
      <c r="K101" s="42"/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IF('Notice Data (Enter Data Here)'!$C102="","",'Notice Data (Enter Data Here)'!$C102*VLOOKUP('Notice Data (Enter Data Here)'!$B102,Doedata,4)*37000000000)</f>
        <v/>
      </c>
      <c r="I102" s="10"/>
      <c r="J102" s="26" t="str">
        <f>IF('Notice Data (Enter Data Here)'!$D102="","",'Notice Data (Enter Data Here)'!$D102/37000000000)</f>
        <v/>
      </c>
      <c r="K102" s="41"/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IF('Notice Data (Enter Data Here)'!$C103="","",'Notice Data (Enter Data Here)'!$C103*VLOOKUP('Notice Data (Enter Data Here)'!$B103,Doedata,4)*37000000000)</f>
        <v/>
      </c>
      <c r="I103" s="10"/>
      <c r="J103" s="26" t="str">
        <f>IF('Notice Data (Enter Data Here)'!$D103="","",'Notice Data (Enter Data Here)'!$D103/37000000000)</f>
        <v/>
      </c>
      <c r="K103" s="42"/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IF('Notice Data (Enter Data Here)'!$C104="","",'Notice Data (Enter Data Here)'!$C104*VLOOKUP('Notice Data (Enter Data Here)'!$B104,Doedata,4)*37000000000)</f>
        <v/>
      </c>
      <c r="I104" s="10"/>
      <c r="J104" s="26" t="str">
        <f>IF('Notice Data (Enter Data Here)'!$D104="","",'Notice Data (Enter Data Here)'!$D104/37000000000)</f>
        <v/>
      </c>
      <c r="K104" s="41"/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IF('Notice Data (Enter Data Here)'!$C105="","",'Notice Data (Enter Data Here)'!$C105*VLOOKUP('Notice Data (Enter Data Here)'!$B105,Doedata,4)*37000000000)</f>
        <v/>
      </c>
      <c r="I105" s="10"/>
      <c r="J105" s="26" t="str">
        <f>IF('Notice Data (Enter Data Here)'!$D105="","",'Notice Data (Enter Data Here)'!$D105/37000000000)</f>
        <v/>
      </c>
      <c r="K105" s="42"/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IF('Notice Data (Enter Data Here)'!$C106="","",'Notice Data (Enter Data Here)'!$C106*VLOOKUP('Notice Data (Enter Data Here)'!$B106,Doedata,4)*37000000000)</f>
        <v/>
      </c>
      <c r="I106" s="10"/>
      <c r="J106" s="26" t="str">
        <f>IF('Notice Data (Enter Data Here)'!$D106="","",'Notice Data (Enter Data Here)'!$D106/37000000000)</f>
        <v/>
      </c>
      <c r="K106" s="41"/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IF('Notice Data (Enter Data Here)'!$C107="","",'Notice Data (Enter Data Here)'!$C107*VLOOKUP('Notice Data (Enter Data Here)'!$B107,Doedata,4)*37000000000)</f>
        <v/>
      </c>
      <c r="I107" s="10"/>
      <c r="J107" s="26" t="str">
        <f>IF('Notice Data (Enter Data Here)'!$D107="","",'Notice Data (Enter Data Here)'!$D107/37000000000)</f>
        <v/>
      </c>
      <c r="K107" s="42"/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IF('Notice Data (Enter Data Here)'!$C108="","",'Notice Data (Enter Data Here)'!$C108*VLOOKUP('Notice Data (Enter Data Here)'!$B108,Doedata,4)*37000000000)</f>
        <v/>
      </c>
      <c r="I108" s="10"/>
      <c r="J108" s="26" t="str">
        <f>IF('Notice Data (Enter Data Here)'!$D108="","",'Notice Data (Enter Data Here)'!$D108/37000000000)</f>
        <v/>
      </c>
      <c r="K108" s="41"/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IF('Notice Data (Enter Data Here)'!$C109="","",'Notice Data (Enter Data Here)'!$C109*VLOOKUP('Notice Data (Enter Data Here)'!$B109,Doedata,4)*37000000000)</f>
        <v/>
      </c>
      <c r="I109" s="10"/>
      <c r="J109" s="26" t="str">
        <f>IF('Notice Data (Enter Data Here)'!$D109="","",'Notice Data (Enter Data Here)'!$D109/37000000000)</f>
        <v/>
      </c>
      <c r="K109" s="42"/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IF('Notice Data (Enter Data Here)'!$C110="","",'Notice Data (Enter Data Here)'!$C110*VLOOKUP('Notice Data (Enter Data Here)'!$B110,Doedata,4)*37000000000)</f>
        <v/>
      </c>
      <c r="I110" s="10"/>
      <c r="J110" s="26" t="str">
        <f>IF('Notice Data (Enter Data Here)'!$D110="","",'Notice Data (Enter Data Here)'!$D110/37000000000)</f>
        <v/>
      </c>
      <c r="K110" s="41"/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IF('Notice Data (Enter Data Here)'!$C111="","",'Notice Data (Enter Data Here)'!$C111*VLOOKUP('Notice Data (Enter Data Here)'!$B111,Doedata,4)*37000000000)</f>
        <v/>
      </c>
      <c r="I111" s="10"/>
      <c r="J111" s="26" t="str">
        <f>IF('Notice Data (Enter Data Here)'!$D111="","",'Notice Data (Enter Data Here)'!$D111/37000000000)</f>
        <v/>
      </c>
      <c r="K111" s="42"/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IF('Notice Data (Enter Data Here)'!$C112="","",'Notice Data (Enter Data Here)'!$C112*VLOOKUP('Notice Data (Enter Data Here)'!$B112,Doedata,4)*37000000000)</f>
        <v/>
      </c>
      <c r="I112" s="10"/>
      <c r="J112" s="26" t="str">
        <f>IF('Notice Data (Enter Data Here)'!$D112="","",'Notice Data (Enter Data Here)'!$D112/37000000000)</f>
        <v/>
      </c>
      <c r="K112" s="41"/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IF('Notice Data (Enter Data Here)'!$C113="","",'Notice Data (Enter Data Here)'!$C113*VLOOKUP('Notice Data (Enter Data Here)'!$B113,Doedata,4)*37000000000)</f>
        <v/>
      </c>
      <c r="I113" s="10"/>
      <c r="J113" s="26" t="str">
        <f>IF('Notice Data (Enter Data Here)'!$D113="","",'Notice Data (Enter Data Here)'!$D113/37000000000)</f>
        <v/>
      </c>
      <c r="K113" s="42"/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IF('Notice Data (Enter Data Here)'!$C114="","",'Notice Data (Enter Data Here)'!$C114*VLOOKUP('Notice Data (Enter Data Here)'!$B114,Doedata,4)*37000000000)</f>
        <v/>
      </c>
      <c r="I114" s="10"/>
      <c r="J114" s="26" t="str">
        <f>IF('Notice Data (Enter Data Here)'!$D114="","",'Notice Data (Enter Data Here)'!$D114/37000000000)</f>
        <v/>
      </c>
      <c r="K114" s="41"/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IF('Notice Data (Enter Data Here)'!$C115="","",'Notice Data (Enter Data Here)'!$C115*VLOOKUP('Notice Data (Enter Data Here)'!$B115,Doedata,4)*37000000000)</f>
        <v/>
      </c>
      <c r="I115" s="10"/>
      <c r="J115" s="26" t="str">
        <f>IF('Notice Data (Enter Data Here)'!$D115="","",'Notice Data (Enter Data Here)'!$D115/37000000000)</f>
        <v/>
      </c>
      <c r="K115" s="42"/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IF('Notice Data (Enter Data Here)'!$C116="","",'Notice Data (Enter Data Here)'!$C116*VLOOKUP('Notice Data (Enter Data Here)'!$B116,Doedata,4)*37000000000)</f>
        <v/>
      </c>
      <c r="I116" s="10"/>
      <c r="J116" s="26" t="str">
        <f>IF('Notice Data (Enter Data Here)'!$D116="","",'Notice Data (Enter Data Here)'!$D116/37000000000)</f>
        <v/>
      </c>
      <c r="K116" s="41"/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IF('Notice Data (Enter Data Here)'!$C117="","",'Notice Data (Enter Data Here)'!$C117*VLOOKUP('Notice Data (Enter Data Here)'!$B117,Doedata,4)*37000000000)</f>
        <v/>
      </c>
      <c r="I117" s="10"/>
      <c r="J117" s="26" t="str">
        <f>IF('Notice Data (Enter Data Here)'!$D117="","",'Notice Data (Enter Data Here)'!$D117/37000000000)</f>
        <v/>
      </c>
      <c r="K117" s="42"/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IF('Notice Data (Enter Data Here)'!$C118="","",'Notice Data (Enter Data Here)'!$C118*VLOOKUP('Notice Data (Enter Data Here)'!$B118,Doedata,4)*37000000000)</f>
        <v/>
      </c>
      <c r="I118" s="10"/>
      <c r="J118" s="26" t="str">
        <f>IF('Notice Data (Enter Data Here)'!$D118="","",'Notice Data (Enter Data Here)'!$D118/37000000000)</f>
        <v/>
      </c>
      <c r="K118" s="41"/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IF('Notice Data (Enter Data Here)'!$C119="","",'Notice Data (Enter Data Here)'!$C119*VLOOKUP('Notice Data (Enter Data Here)'!$B119,Doedata,4)*37000000000)</f>
        <v/>
      </c>
      <c r="I119" s="10"/>
      <c r="J119" s="26" t="str">
        <f>IF('Notice Data (Enter Data Here)'!$D119="","",'Notice Data (Enter Data Here)'!$D119/37000000000)</f>
        <v/>
      </c>
      <c r="K119" s="42"/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IF('Notice Data (Enter Data Here)'!$C120="","",'Notice Data (Enter Data Here)'!$C120*VLOOKUP('Notice Data (Enter Data Here)'!$B120,Doedata,4)*37000000000)</f>
        <v/>
      </c>
      <c r="I120" s="10"/>
      <c r="J120" s="26" t="str">
        <f>IF('Notice Data (Enter Data Here)'!$D120="","",'Notice Data (Enter Data Here)'!$D120/37000000000)</f>
        <v/>
      </c>
      <c r="K120" s="41"/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IF('Notice Data (Enter Data Here)'!$C121="","",'Notice Data (Enter Data Here)'!$C121*VLOOKUP('Notice Data (Enter Data Here)'!$B121,Doedata,4)*37000000000)</f>
        <v/>
      </c>
      <c r="I121" s="10"/>
      <c r="J121" s="26" t="str">
        <f>IF('Notice Data (Enter Data Here)'!$D121="","",'Notice Data (Enter Data Here)'!$D121/37000000000)</f>
        <v/>
      </c>
      <c r="K121" s="42"/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IF('Notice Data (Enter Data Here)'!$C122="","",'Notice Data (Enter Data Here)'!$C122*VLOOKUP('Notice Data (Enter Data Here)'!$B122,Doedata,4)*37000000000)</f>
        <v/>
      </c>
      <c r="I122" s="10"/>
      <c r="J122" s="26" t="str">
        <f>IF('Notice Data (Enter Data Here)'!$D122="","",'Notice Data (Enter Data Here)'!$D122/37000000000)</f>
        <v/>
      </c>
      <c r="K122" s="41"/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IF('Notice Data (Enter Data Here)'!$C123="","",'Notice Data (Enter Data Here)'!$C123*VLOOKUP('Notice Data (Enter Data Here)'!$B123,Doedata,4)*37000000000)</f>
        <v/>
      </c>
      <c r="I123" s="10"/>
      <c r="J123" s="26" t="str">
        <f>IF('Notice Data (Enter Data Here)'!$D123="","",'Notice Data (Enter Data Here)'!$D123/37000000000)</f>
        <v/>
      </c>
      <c r="K123" s="42"/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IF('Notice Data (Enter Data Here)'!$C124="","",'Notice Data (Enter Data Here)'!$C124*VLOOKUP('Notice Data (Enter Data Here)'!$B124,Doedata,4)*37000000000)</f>
        <v/>
      </c>
      <c r="I124" s="10"/>
      <c r="J124" s="26" t="str">
        <f>IF('Notice Data (Enter Data Here)'!$D124="","",'Notice Data (Enter Data Here)'!$D124/37000000000)</f>
        <v/>
      </c>
      <c r="K124" s="41"/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IF('Notice Data (Enter Data Here)'!$C125="","",'Notice Data (Enter Data Here)'!$C125*VLOOKUP('Notice Data (Enter Data Here)'!$B125,Doedata,4)*37000000000)</f>
        <v/>
      </c>
      <c r="I125" s="10"/>
      <c r="J125" s="26" t="str">
        <f>IF('Notice Data (Enter Data Here)'!$D125="","",'Notice Data (Enter Data Here)'!$D125/37000000000)</f>
        <v/>
      </c>
      <c r="K125" s="42"/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IF('Notice Data (Enter Data Here)'!$C126="","",'Notice Data (Enter Data Here)'!$C126*VLOOKUP('Notice Data (Enter Data Here)'!$B126,Doedata,4)*37000000000)</f>
        <v/>
      </c>
      <c r="I126" s="10"/>
      <c r="J126" s="26" t="str">
        <f>IF('Notice Data (Enter Data Here)'!$D126="","",'Notice Data (Enter Data Here)'!$D126/37000000000)</f>
        <v/>
      </c>
      <c r="K126" s="41"/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IF('Notice Data (Enter Data Here)'!$C127="","",'Notice Data (Enter Data Here)'!$C127*VLOOKUP('Notice Data (Enter Data Here)'!$B127,Doedata,4)*37000000000)</f>
        <v/>
      </c>
      <c r="I127" s="10"/>
      <c r="J127" s="26" t="str">
        <f>IF('Notice Data (Enter Data Here)'!$D127="","",'Notice Data (Enter Data Here)'!$D127/37000000000)</f>
        <v/>
      </c>
      <c r="K127" s="42"/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IF('Notice Data (Enter Data Here)'!$C128="","",'Notice Data (Enter Data Here)'!$C128*VLOOKUP('Notice Data (Enter Data Here)'!$B128,Doedata,4)*37000000000)</f>
        <v/>
      </c>
      <c r="I128" s="10"/>
      <c r="J128" s="26" t="str">
        <f>IF('Notice Data (Enter Data Here)'!$D128="","",'Notice Data (Enter Data Here)'!$D128/37000000000)</f>
        <v/>
      </c>
      <c r="K128" s="41"/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IF('Notice Data (Enter Data Here)'!$C129="","",'Notice Data (Enter Data Here)'!$C129*VLOOKUP('Notice Data (Enter Data Here)'!$B129,Doedata,4)*37000000000)</f>
        <v/>
      </c>
      <c r="I129" s="10"/>
      <c r="J129" s="26" t="str">
        <f>IF('Notice Data (Enter Data Here)'!$D129="","",'Notice Data (Enter Data Here)'!$D129/37000000000)</f>
        <v/>
      </c>
      <c r="K129" s="42"/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IF('Notice Data (Enter Data Here)'!$C130="","",'Notice Data (Enter Data Here)'!$C130*VLOOKUP('Notice Data (Enter Data Here)'!$B130,Doedata,4)*37000000000)</f>
        <v/>
      </c>
      <c r="I130" s="10"/>
      <c r="J130" s="26" t="str">
        <f>IF('Notice Data (Enter Data Here)'!$D130="","",'Notice Data (Enter Data Here)'!$D130/37000000000)</f>
        <v/>
      </c>
      <c r="K130" s="41"/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IF('Notice Data (Enter Data Here)'!$C131="","",'Notice Data (Enter Data Here)'!$C131*VLOOKUP('Notice Data (Enter Data Here)'!$B131,Doedata,4)*37000000000)</f>
        <v/>
      </c>
      <c r="I131" s="10"/>
      <c r="J131" s="26" t="str">
        <f>IF('Notice Data (Enter Data Here)'!$D131="","",'Notice Data (Enter Data Here)'!$D131/37000000000)</f>
        <v/>
      </c>
      <c r="K131" s="42"/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IF('Notice Data (Enter Data Here)'!$C132="","",'Notice Data (Enter Data Here)'!$C132*VLOOKUP('Notice Data (Enter Data Here)'!$B132,Doedata,4)*37000000000)</f>
        <v/>
      </c>
      <c r="I132" s="10"/>
      <c r="J132" s="26" t="str">
        <f>IF('Notice Data (Enter Data Here)'!$D132="","",'Notice Data (Enter Data Here)'!$D132/37000000000)</f>
        <v/>
      </c>
      <c r="K132" s="41"/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IF('Notice Data (Enter Data Here)'!$C133="","",'Notice Data (Enter Data Here)'!$C133*VLOOKUP('Notice Data (Enter Data Here)'!$B133,Doedata,4)*37000000000)</f>
        <v/>
      </c>
      <c r="I133" s="10"/>
      <c r="J133" s="26" t="str">
        <f>IF('Notice Data (Enter Data Here)'!$D133="","",'Notice Data (Enter Data Here)'!$D133/37000000000)</f>
        <v/>
      </c>
      <c r="K133" s="42"/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IF('Notice Data (Enter Data Here)'!$C134="","",'Notice Data (Enter Data Here)'!$C134*VLOOKUP('Notice Data (Enter Data Here)'!$B134,Doedata,4)*37000000000)</f>
        <v/>
      </c>
      <c r="I134" s="10"/>
      <c r="J134" s="26" t="str">
        <f>IF('Notice Data (Enter Data Here)'!$D134="","",'Notice Data (Enter Data Here)'!$D134/37000000000)</f>
        <v/>
      </c>
      <c r="K134" s="41"/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IF('Notice Data (Enter Data Here)'!$C135="","",'Notice Data (Enter Data Here)'!$C135*VLOOKUP('Notice Data (Enter Data Here)'!$B135,Doedata,4)*37000000000)</f>
        <v/>
      </c>
      <c r="I135" s="10"/>
      <c r="J135" s="26" t="str">
        <f>IF('Notice Data (Enter Data Here)'!$D135="","",'Notice Data (Enter Data Here)'!$D135/37000000000)</f>
        <v/>
      </c>
      <c r="K135" s="42"/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IF('Notice Data (Enter Data Here)'!$C136="","",'Notice Data (Enter Data Here)'!$C136*VLOOKUP('Notice Data (Enter Data Here)'!$B136,Doedata,4)*37000000000)</f>
        <v/>
      </c>
      <c r="I136" s="10"/>
      <c r="J136" s="26" t="str">
        <f>IF('Notice Data (Enter Data Here)'!$D136="","",'Notice Data (Enter Data Here)'!$D136/37000000000)</f>
        <v/>
      </c>
      <c r="K136" s="41"/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IF('Notice Data (Enter Data Here)'!$C137="","",'Notice Data (Enter Data Here)'!$C137*VLOOKUP('Notice Data (Enter Data Here)'!$B137,Doedata,4)*37000000000)</f>
        <v/>
      </c>
      <c r="I137" s="10"/>
      <c r="J137" s="26" t="str">
        <f>IF('Notice Data (Enter Data Here)'!$D137="","",'Notice Data (Enter Data Here)'!$D137/37000000000)</f>
        <v/>
      </c>
      <c r="K137" s="42"/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IF('Notice Data (Enter Data Here)'!$C138="","",'Notice Data (Enter Data Here)'!$C138*VLOOKUP('Notice Data (Enter Data Here)'!$B138,Doedata,4)*37000000000)</f>
        <v/>
      </c>
      <c r="I138" s="10"/>
      <c r="J138" s="26" t="str">
        <f>IF('Notice Data (Enter Data Here)'!$D138="","",'Notice Data (Enter Data Here)'!$D138/37000000000)</f>
        <v/>
      </c>
      <c r="K138" s="41"/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IF('Notice Data (Enter Data Here)'!$C139="","",'Notice Data (Enter Data Here)'!$C139*VLOOKUP('Notice Data (Enter Data Here)'!$B139,Doedata,4)*37000000000)</f>
        <v/>
      </c>
      <c r="I139" s="10"/>
      <c r="J139" s="26" t="str">
        <f>IF('Notice Data (Enter Data Here)'!$D139="","",'Notice Data (Enter Data Here)'!$D139/37000000000)</f>
        <v/>
      </c>
      <c r="K139" s="42"/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IF('Notice Data (Enter Data Here)'!$C140="","",'Notice Data (Enter Data Here)'!$C140*VLOOKUP('Notice Data (Enter Data Here)'!$B140,Doedata,4)*37000000000)</f>
        <v/>
      </c>
      <c r="I140" s="10"/>
      <c r="J140" s="26" t="str">
        <f>IF('Notice Data (Enter Data Here)'!$D140="","",'Notice Data (Enter Data Here)'!$D140/37000000000)</f>
        <v/>
      </c>
      <c r="K140" s="41"/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IF('Notice Data (Enter Data Here)'!$C141="","",'Notice Data (Enter Data Here)'!$C141*VLOOKUP('Notice Data (Enter Data Here)'!$B141,Doedata,4)*37000000000)</f>
        <v/>
      </c>
      <c r="I141" s="10"/>
      <c r="J141" s="26" t="str">
        <f>IF('Notice Data (Enter Data Here)'!$D141="","",'Notice Data (Enter Data Here)'!$D141/37000000000)</f>
        <v/>
      </c>
      <c r="K141" s="42"/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IF('Notice Data (Enter Data Here)'!$C142="","",'Notice Data (Enter Data Here)'!$C142*VLOOKUP('Notice Data (Enter Data Here)'!$B142,Doedata,4)*37000000000)</f>
        <v/>
      </c>
      <c r="I142" s="10"/>
      <c r="J142" s="26" t="str">
        <f>IF('Notice Data (Enter Data Here)'!$D142="","",'Notice Data (Enter Data Here)'!$D142/37000000000)</f>
        <v/>
      </c>
      <c r="K142" s="41"/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IF('Notice Data (Enter Data Here)'!$C143="","",'Notice Data (Enter Data Here)'!$C143*VLOOKUP('Notice Data (Enter Data Here)'!$B143,Doedata,4)*37000000000)</f>
        <v/>
      </c>
      <c r="I143" s="10"/>
      <c r="J143" s="26" t="str">
        <f>IF('Notice Data (Enter Data Here)'!$D143="","",'Notice Data (Enter Data Here)'!$D143/37000000000)</f>
        <v/>
      </c>
      <c r="K143" s="42"/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IF('Notice Data (Enter Data Here)'!$C144="","",'Notice Data (Enter Data Here)'!$C144*VLOOKUP('Notice Data (Enter Data Here)'!$B144,Doedata,4)*37000000000)</f>
        <v/>
      </c>
      <c r="I144" s="10"/>
      <c r="J144" s="26" t="str">
        <f>IF('Notice Data (Enter Data Here)'!$D144="","",'Notice Data (Enter Data Here)'!$D144/37000000000)</f>
        <v/>
      </c>
      <c r="K144" s="41"/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IF('Notice Data (Enter Data Here)'!$C145="","",'Notice Data (Enter Data Here)'!$C145*VLOOKUP('Notice Data (Enter Data Here)'!$B145,Doedata,4)*37000000000)</f>
        <v/>
      </c>
      <c r="I145" s="10"/>
      <c r="J145" s="26" t="str">
        <f>IF('Notice Data (Enter Data Here)'!$D145="","",'Notice Data (Enter Data Here)'!$D145/37000000000)</f>
        <v/>
      </c>
      <c r="K145" s="42"/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IF('Notice Data (Enter Data Here)'!$C146="","",'Notice Data (Enter Data Here)'!$C146*VLOOKUP('Notice Data (Enter Data Here)'!$B146,Doedata,4)*37000000000)</f>
        <v/>
      </c>
      <c r="I146" s="10"/>
      <c r="J146" s="26" t="str">
        <f>IF('Notice Data (Enter Data Here)'!$D146="","",'Notice Data (Enter Data Here)'!$D146/37000000000)</f>
        <v/>
      </c>
      <c r="K146" s="41"/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IF('Notice Data (Enter Data Here)'!$C147="","",'Notice Data (Enter Data Here)'!$C147*VLOOKUP('Notice Data (Enter Data Here)'!$B147,Doedata,4)*37000000000)</f>
        <v/>
      </c>
      <c r="I147" s="10"/>
      <c r="J147" s="26" t="str">
        <f>IF('Notice Data (Enter Data Here)'!$D147="","",'Notice Data (Enter Data Here)'!$D147/37000000000)</f>
        <v/>
      </c>
      <c r="K147" s="42"/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IF('Notice Data (Enter Data Here)'!$C148="","",'Notice Data (Enter Data Here)'!$C148*VLOOKUP('Notice Data (Enter Data Here)'!$B148,Doedata,4)*37000000000)</f>
        <v/>
      </c>
      <c r="I148" s="10"/>
      <c r="J148" s="26" t="str">
        <f>IF('Notice Data (Enter Data Here)'!$D148="","",'Notice Data (Enter Data Here)'!$D148/37000000000)</f>
        <v/>
      </c>
      <c r="K148" s="41"/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IF('Notice Data (Enter Data Here)'!$C149="","",'Notice Data (Enter Data Here)'!$C149*VLOOKUP('Notice Data (Enter Data Here)'!$B149,Doedata,4)*37000000000)</f>
        <v/>
      </c>
      <c r="I149" s="10"/>
      <c r="J149" s="26" t="str">
        <f>IF('Notice Data (Enter Data Here)'!$D149="","",'Notice Data (Enter Data Here)'!$D149/37000000000)</f>
        <v/>
      </c>
      <c r="K149" s="42"/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IF('Notice Data (Enter Data Here)'!$C150="","",'Notice Data (Enter Data Here)'!$C150*VLOOKUP('Notice Data (Enter Data Here)'!$B150,Doedata,4)*37000000000)</f>
        <v/>
      </c>
      <c r="I150" s="10"/>
      <c r="J150" s="26" t="str">
        <f>IF('Notice Data (Enter Data Here)'!$D150="","",'Notice Data (Enter Data Here)'!$D150/37000000000)</f>
        <v/>
      </c>
      <c r="K150" s="41"/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IF('Notice Data (Enter Data Here)'!$C151="","",'Notice Data (Enter Data Here)'!$C151*VLOOKUP('Notice Data (Enter Data Here)'!$B151,Doedata,4)*37000000000)</f>
        <v/>
      </c>
      <c r="I151" s="10"/>
      <c r="J151" s="26" t="str">
        <f>IF('Notice Data (Enter Data Here)'!$D151="","",'Notice Data (Enter Data Here)'!$D151/37000000000)</f>
        <v/>
      </c>
      <c r="K151" s="42"/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IF('Notice Data (Enter Data Here)'!$C152="","",'Notice Data (Enter Data Here)'!$C152*VLOOKUP('Notice Data (Enter Data Here)'!$B152,Doedata,4)*37000000000)</f>
        <v/>
      </c>
      <c r="I152" s="10"/>
      <c r="J152" s="26" t="str">
        <f>IF('Notice Data (Enter Data Here)'!$D152="","",'Notice Data (Enter Data Here)'!$D152/37000000000)</f>
        <v/>
      </c>
      <c r="K152" s="41"/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IF('Notice Data (Enter Data Here)'!$C153="","",'Notice Data (Enter Data Here)'!$C153*VLOOKUP('Notice Data (Enter Data Here)'!$B153,Doedata,4)*37000000000)</f>
        <v/>
      </c>
      <c r="I153" s="10"/>
      <c r="J153" s="26" t="str">
        <f>IF('Notice Data (Enter Data Here)'!$D153="","",'Notice Data (Enter Data Here)'!$D153/37000000000)</f>
        <v/>
      </c>
      <c r="K153" s="42"/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IF('Notice Data (Enter Data Here)'!$C154="","",'Notice Data (Enter Data Here)'!$C154*VLOOKUP('Notice Data (Enter Data Here)'!$B154,Doedata,4)*37000000000)</f>
        <v/>
      </c>
      <c r="I154" s="10"/>
      <c r="J154" s="26" t="str">
        <f>IF('Notice Data (Enter Data Here)'!$D154="","",'Notice Data (Enter Data Here)'!$D154/37000000000)</f>
        <v/>
      </c>
      <c r="K154" s="41"/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IF('Notice Data (Enter Data Here)'!$C155="","",'Notice Data (Enter Data Here)'!$C155*VLOOKUP('Notice Data (Enter Data Here)'!$B155,Doedata,4)*37000000000)</f>
        <v/>
      </c>
      <c r="I155" s="10"/>
      <c r="J155" s="26" t="str">
        <f>IF('Notice Data (Enter Data Here)'!$D155="","",'Notice Data (Enter Data Here)'!$D155/37000000000)</f>
        <v/>
      </c>
      <c r="K155" s="42"/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IF('Notice Data (Enter Data Here)'!$C156="","",'Notice Data (Enter Data Here)'!$C156*VLOOKUP('Notice Data (Enter Data Here)'!$B156,Doedata,4)*37000000000)</f>
        <v/>
      </c>
      <c r="I156" s="10"/>
      <c r="J156" s="26" t="str">
        <f>IF('Notice Data (Enter Data Here)'!$D156="","",'Notice Data (Enter Data Here)'!$D156/37000000000)</f>
        <v/>
      </c>
      <c r="K156" s="41"/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IF('Notice Data (Enter Data Here)'!$C157="","",'Notice Data (Enter Data Here)'!$C157*VLOOKUP('Notice Data (Enter Data Here)'!$B157,Doedata,4)*37000000000)</f>
        <v/>
      </c>
      <c r="I157" s="10"/>
      <c r="J157" s="26" t="str">
        <f>IF('Notice Data (Enter Data Here)'!$D157="","",'Notice Data (Enter Data Here)'!$D157/37000000000)</f>
        <v/>
      </c>
      <c r="K157" s="42"/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IF('Notice Data (Enter Data Here)'!$C158="","",'Notice Data (Enter Data Here)'!$C158*VLOOKUP('Notice Data (Enter Data Here)'!$B158,Doedata,4)*37000000000)</f>
        <v/>
      </c>
      <c r="I158" s="10"/>
      <c r="J158" s="26" t="str">
        <f>IF('Notice Data (Enter Data Here)'!$D158="","",'Notice Data (Enter Data Here)'!$D158/37000000000)</f>
        <v/>
      </c>
      <c r="K158" s="41"/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IF('Notice Data (Enter Data Here)'!$C159="","",'Notice Data (Enter Data Here)'!$C159*VLOOKUP('Notice Data (Enter Data Here)'!$B159,Doedata,4)*37000000000)</f>
        <v/>
      </c>
      <c r="I159" s="10"/>
      <c r="J159" s="26" t="str">
        <f>IF('Notice Data (Enter Data Here)'!$D159="","",'Notice Data (Enter Data Here)'!$D159/37000000000)</f>
        <v/>
      </c>
      <c r="K159" s="42"/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IF('Notice Data (Enter Data Here)'!$C160="","",'Notice Data (Enter Data Here)'!$C160*VLOOKUP('Notice Data (Enter Data Here)'!$B160,Doedata,4)*37000000000)</f>
        <v/>
      </c>
      <c r="I160" s="10"/>
      <c r="J160" s="26" t="str">
        <f>IF('Notice Data (Enter Data Here)'!$D160="","",'Notice Data (Enter Data Here)'!$D160/37000000000)</f>
        <v/>
      </c>
      <c r="K160" s="41"/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IF('Notice Data (Enter Data Here)'!$C161="","",'Notice Data (Enter Data Here)'!$C161*VLOOKUP('Notice Data (Enter Data Here)'!$B161,Doedata,4)*37000000000)</f>
        <v/>
      </c>
      <c r="I161" s="10"/>
      <c r="J161" s="26" t="str">
        <f>IF('Notice Data (Enter Data Here)'!$D161="","",'Notice Data (Enter Data Here)'!$D161/37000000000)</f>
        <v/>
      </c>
      <c r="K161" s="42"/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IF('Notice Data (Enter Data Here)'!$C162="","",'Notice Data (Enter Data Here)'!$C162*VLOOKUP('Notice Data (Enter Data Here)'!$B162,Doedata,4)*37000000000)</f>
        <v/>
      </c>
      <c r="I162" s="10"/>
      <c r="J162" s="26" t="str">
        <f>IF('Notice Data (Enter Data Here)'!$D162="","",'Notice Data (Enter Data Here)'!$D162/37000000000)</f>
        <v/>
      </c>
      <c r="K162" s="41"/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IF('Notice Data (Enter Data Here)'!$C163="","",'Notice Data (Enter Data Here)'!$C163*VLOOKUP('Notice Data (Enter Data Here)'!$B163,Doedata,4)*37000000000)</f>
        <v/>
      </c>
      <c r="I163" s="10"/>
      <c r="J163" s="26" t="str">
        <f>IF('Notice Data (Enter Data Here)'!$D163="","",'Notice Data (Enter Data Here)'!$D163/37000000000)</f>
        <v/>
      </c>
      <c r="K163" s="42"/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IF('Notice Data (Enter Data Here)'!$C164="","",'Notice Data (Enter Data Here)'!$C164*VLOOKUP('Notice Data (Enter Data Here)'!$B164,Doedata,4)*37000000000)</f>
        <v/>
      </c>
      <c r="I164" s="10"/>
      <c r="J164" s="26" t="str">
        <f>IF('Notice Data (Enter Data Here)'!$D164="","",'Notice Data (Enter Data Here)'!$D164/37000000000)</f>
        <v/>
      </c>
      <c r="K164" s="41"/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IF('Notice Data (Enter Data Here)'!$C165="","",'Notice Data (Enter Data Here)'!$C165*VLOOKUP('Notice Data (Enter Data Here)'!$B165,Doedata,4)*37000000000)</f>
        <v/>
      </c>
      <c r="I165" s="10"/>
      <c r="J165" s="26" t="str">
        <f>IF('Notice Data (Enter Data Here)'!$D165="","",'Notice Data (Enter Data Here)'!$D165/37000000000)</f>
        <v/>
      </c>
      <c r="K165" s="42"/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IF('Notice Data (Enter Data Here)'!$C166="","",'Notice Data (Enter Data Here)'!$C166*VLOOKUP('Notice Data (Enter Data Here)'!$B166,Doedata,4)*37000000000)</f>
        <v/>
      </c>
      <c r="I166" s="10"/>
      <c r="J166" s="26" t="str">
        <f>IF('Notice Data (Enter Data Here)'!$D166="","",'Notice Data (Enter Data Here)'!$D166/37000000000)</f>
        <v/>
      </c>
      <c r="K166" s="41"/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IF('Notice Data (Enter Data Here)'!$C167="","",'Notice Data (Enter Data Here)'!$C167*VLOOKUP('Notice Data (Enter Data Here)'!$B167,Doedata,4)*37000000000)</f>
        <v/>
      </c>
      <c r="I167" s="10"/>
      <c r="J167" s="26" t="str">
        <f>IF('Notice Data (Enter Data Here)'!$D167="","",'Notice Data (Enter Data Here)'!$D167/37000000000)</f>
        <v/>
      </c>
      <c r="K167" s="42"/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IF('Notice Data (Enter Data Here)'!$C168="","",'Notice Data (Enter Data Here)'!$C168*VLOOKUP('Notice Data (Enter Data Here)'!$B168,Doedata,4)*37000000000)</f>
        <v/>
      </c>
      <c r="I168" s="10"/>
      <c r="J168" s="26" t="str">
        <f>IF('Notice Data (Enter Data Here)'!$D168="","",'Notice Data (Enter Data Here)'!$D168/37000000000)</f>
        <v/>
      </c>
      <c r="K168" s="41"/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IF('Notice Data (Enter Data Here)'!$C169="","",'Notice Data (Enter Data Here)'!$C169*VLOOKUP('Notice Data (Enter Data Here)'!$B169,Doedata,4)*37000000000)</f>
        <v/>
      </c>
      <c r="I169" s="10"/>
      <c r="J169" s="26" t="str">
        <f>IF('Notice Data (Enter Data Here)'!$D169="","",'Notice Data (Enter Data Here)'!$D169/37000000000)</f>
        <v/>
      </c>
      <c r="K169" s="42"/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IF('Notice Data (Enter Data Here)'!$C170="","",'Notice Data (Enter Data Here)'!$C170*VLOOKUP('Notice Data (Enter Data Here)'!$B170,Doedata,4)*37000000000)</f>
        <v/>
      </c>
      <c r="I170" s="10"/>
      <c r="J170" s="26" t="str">
        <f>IF('Notice Data (Enter Data Here)'!$D170="","",'Notice Data (Enter Data Here)'!$D170/37000000000)</f>
        <v/>
      </c>
      <c r="K170" s="41"/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IF('Notice Data (Enter Data Here)'!$C171="","",'Notice Data (Enter Data Here)'!$C171*VLOOKUP('Notice Data (Enter Data Here)'!$B171,Doedata,4)*37000000000)</f>
        <v/>
      </c>
      <c r="I171" s="10"/>
      <c r="J171" s="26" t="str">
        <f>IF('Notice Data (Enter Data Here)'!$D171="","",'Notice Data (Enter Data Here)'!$D171/37000000000)</f>
        <v/>
      </c>
      <c r="K171" s="42"/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IF('Notice Data (Enter Data Here)'!$C172="","",'Notice Data (Enter Data Here)'!$C172*VLOOKUP('Notice Data (Enter Data Here)'!$B172,Doedata,4)*37000000000)</f>
        <v/>
      </c>
      <c r="I172" s="10"/>
      <c r="J172" s="26" t="str">
        <f>IF('Notice Data (Enter Data Here)'!$D172="","",'Notice Data (Enter Data Here)'!$D172/37000000000)</f>
        <v/>
      </c>
      <c r="K172" s="41"/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IF('Notice Data (Enter Data Here)'!$C173="","",'Notice Data (Enter Data Here)'!$C173*VLOOKUP('Notice Data (Enter Data Here)'!$B173,Doedata,4)*37000000000)</f>
        <v/>
      </c>
      <c r="I173" s="10"/>
      <c r="J173" s="26" t="str">
        <f>IF('Notice Data (Enter Data Here)'!$D173="","",'Notice Data (Enter Data Here)'!$D173/37000000000)</f>
        <v/>
      </c>
      <c r="K173" s="42"/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IF('Notice Data (Enter Data Here)'!$C174="","",'Notice Data (Enter Data Here)'!$C174*VLOOKUP('Notice Data (Enter Data Here)'!$B174,Doedata,4)*37000000000)</f>
        <v/>
      </c>
      <c r="I174" s="10"/>
      <c r="J174" s="26" t="str">
        <f>IF('Notice Data (Enter Data Here)'!$D174="","",'Notice Data (Enter Data Here)'!$D174/37000000000)</f>
        <v/>
      </c>
      <c r="K174" s="41"/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IF('Notice Data (Enter Data Here)'!$C175="","",'Notice Data (Enter Data Here)'!$C175*VLOOKUP('Notice Data (Enter Data Here)'!$B175,Doedata,4)*37000000000)</f>
        <v/>
      </c>
      <c r="I175" s="10"/>
      <c r="J175" s="26" t="str">
        <f>IF('Notice Data (Enter Data Here)'!$D175="","",'Notice Data (Enter Data Here)'!$D175/37000000000)</f>
        <v/>
      </c>
      <c r="K175" s="42"/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IF('Notice Data (Enter Data Here)'!$C176="","",'Notice Data (Enter Data Here)'!$C176*VLOOKUP('Notice Data (Enter Data Here)'!$B176,Doedata,4)*37000000000)</f>
        <v/>
      </c>
      <c r="I176" s="10"/>
      <c r="J176" s="26" t="str">
        <f>IF('Notice Data (Enter Data Here)'!$D176="","",'Notice Data (Enter Data Here)'!$D176/37000000000)</f>
        <v/>
      </c>
      <c r="K176" s="41"/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IF('Notice Data (Enter Data Here)'!$C177="","",'Notice Data (Enter Data Here)'!$C177*VLOOKUP('Notice Data (Enter Data Here)'!$B177,Doedata,4)*37000000000)</f>
        <v/>
      </c>
      <c r="I177" s="10"/>
      <c r="J177" s="26" t="str">
        <f>IF('Notice Data (Enter Data Here)'!$D177="","",'Notice Data (Enter Data Here)'!$D177/37000000000)</f>
        <v/>
      </c>
      <c r="K177" s="42"/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IF('Notice Data (Enter Data Here)'!$C178="","",'Notice Data (Enter Data Here)'!$C178*VLOOKUP('Notice Data (Enter Data Here)'!$B178,Doedata,4)*37000000000)</f>
        <v/>
      </c>
      <c r="I178" s="10"/>
      <c r="J178" s="26" t="str">
        <f>IF('Notice Data (Enter Data Here)'!$D178="","",'Notice Data (Enter Data Here)'!$D178/37000000000)</f>
        <v/>
      </c>
      <c r="K178" s="41"/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IF('Notice Data (Enter Data Here)'!$C179="","",'Notice Data (Enter Data Here)'!$C179*VLOOKUP('Notice Data (Enter Data Here)'!$B179,Doedata,4)*37000000000)</f>
        <v/>
      </c>
      <c r="I179" s="10"/>
      <c r="J179" s="26" t="str">
        <f>IF('Notice Data (Enter Data Here)'!$D179="","",'Notice Data (Enter Data Here)'!$D179/37000000000)</f>
        <v/>
      </c>
      <c r="K179" s="42"/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IF('Notice Data (Enter Data Here)'!$C180="","",'Notice Data (Enter Data Here)'!$C180*VLOOKUP('Notice Data (Enter Data Here)'!$B180,Doedata,4)*37000000000)</f>
        <v/>
      </c>
      <c r="I180" s="10"/>
      <c r="J180" s="26" t="str">
        <f>IF('Notice Data (Enter Data Here)'!$D180="","",'Notice Data (Enter Data Here)'!$D180/37000000000)</f>
        <v/>
      </c>
      <c r="K180" s="41"/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IF('Notice Data (Enter Data Here)'!$C181="","",'Notice Data (Enter Data Here)'!$C181*VLOOKUP('Notice Data (Enter Data Here)'!$B181,Doedata,4)*37000000000)</f>
        <v/>
      </c>
      <c r="I181" s="10"/>
      <c r="J181" s="26" t="str">
        <f>IF('Notice Data (Enter Data Here)'!$D181="","",'Notice Data (Enter Data Here)'!$D181/37000000000)</f>
        <v/>
      </c>
      <c r="K181" s="42"/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IF('Notice Data (Enter Data Here)'!$C182="","",'Notice Data (Enter Data Here)'!$C182*VLOOKUP('Notice Data (Enter Data Here)'!$B182,Doedata,4)*37000000000)</f>
        <v/>
      </c>
      <c r="I182" s="10"/>
      <c r="J182" s="26" t="str">
        <f>IF('Notice Data (Enter Data Here)'!$D182="","",'Notice Data (Enter Data Here)'!$D182/37000000000)</f>
        <v/>
      </c>
      <c r="K182" s="41"/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IF('Notice Data (Enter Data Here)'!$C183="","",'Notice Data (Enter Data Here)'!$C183*VLOOKUP('Notice Data (Enter Data Here)'!$B183,Doedata,4)*37000000000)</f>
        <v/>
      </c>
      <c r="I183" s="10"/>
      <c r="J183" s="26" t="str">
        <f>IF('Notice Data (Enter Data Here)'!$D183="","",'Notice Data (Enter Data Here)'!$D183/37000000000)</f>
        <v/>
      </c>
      <c r="K183" s="42"/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IF('Notice Data (Enter Data Here)'!$C184="","",'Notice Data (Enter Data Here)'!$C184*VLOOKUP('Notice Data (Enter Data Here)'!$B184,Doedata,4)*37000000000)</f>
        <v/>
      </c>
      <c r="I184" s="10"/>
      <c r="J184" s="26" t="str">
        <f>IF('Notice Data (Enter Data Here)'!$D184="","",'Notice Data (Enter Data Here)'!$D184/37000000000)</f>
        <v/>
      </c>
      <c r="K184" s="41"/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IF('Notice Data (Enter Data Here)'!$C185="","",'Notice Data (Enter Data Here)'!$C185*VLOOKUP('Notice Data (Enter Data Here)'!$B185,Doedata,4)*37000000000)</f>
        <v/>
      </c>
      <c r="I185" s="10"/>
      <c r="J185" s="26" t="str">
        <f>IF('Notice Data (Enter Data Here)'!$D185="","",'Notice Data (Enter Data Here)'!$D185/37000000000)</f>
        <v/>
      </c>
      <c r="K185" s="42"/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IF('Notice Data (Enter Data Here)'!$C186="","",'Notice Data (Enter Data Here)'!$C186*VLOOKUP('Notice Data (Enter Data Here)'!$B186,Doedata,4)*37000000000)</f>
        <v/>
      </c>
      <c r="I186" s="10"/>
      <c r="J186" s="26" t="str">
        <f>IF('Notice Data (Enter Data Here)'!$D186="","",'Notice Data (Enter Data Here)'!$D186/37000000000)</f>
        <v/>
      </c>
      <c r="K186" s="41"/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IF('Notice Data (Enter Data Here)'!$C187="","",'Notice Data (Enter Data Here)'!$C187*VLOOKUP('Notice Data (Enter Data Here)'!$B187,Doedata,4)*37000000000)</f>
        <v/>
      </c>
      <c r="I187" s="10"/>
      <c r="J187" s="26" t="str">
        <f>IF('Notice Data (Enter Data Here)'!$D187="","",'Notice Data (Enter Data Here)'!$D187/37000000000)</f>
        <v/>
      </c>
      <c r="K187" s="42"/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IF('Notice Data (Enter Data Here)'!$C188="","",'Notice Data (Enter Data Here)'!$C188*VLOOKUP('Notice Data (Enter Data Here)'!$B188,Doedata,4)*37000000000)</f>
        <v/>
      </c>
      <c r="I188" s="10"/>
      <c r="J188" s="26" t="str">
        <f>IF('Notice Data (Enter Data Here)'!$D188="","",'Notice Data (Enter Data Here)'!$D188/37000000000)</f>
        <v/>
      </c>
      <c r="K188" s="41"/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IF('Notice Data (Enter Data Here)'!$C189="","",'Notice Data (Enter Data Here)'!$C189*VLOOKUP('Notice Data (Enter Data Here)'!$B189,Doedata,4)*37000000000)</f>
        <v/>
      </c>
      <c r="I189" s="10"/>
      <c r="J189" s="26" t="str">
        <f>IF('Notice Data (Enter Data Here)'!$D189="","",'Notice Data (Enter Data Here)'!$D189/37000000000)</f>
        <v/>
      </c>
      <c r="K189" s="42"/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IF('Notice Data (Enter Data Here)'!$C190="","",'Notice Data (Enter Data Here)'!$C190*VLOOKUP('Notice Data (Enter Data Here)'!$B190,Doedata,4)*37000000000)</f>
        <v/>
      </c>
      <c r="I190" s="10"/>
      <c r="J190" s="26" t="str">
        <f>IF('Notice Data (Enter Data Here)'!$D190="","",'Notice Data (Enter Data Here)'!$D190/37000000000)</f>
        <v/>
      </c>
      <c r="K190" s="41"/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IF('Notice Data (Enter Data Here)'!$C191="","",'Notice Data (Enter Data Here)'!$C191*VLOOKUP('Notice Data (Enter Data Here)'!$B191,Doedata,4)*37000000000)</f>
        <v/>
      </c>
      <c r="I191" s="10"/>
      <c r="J191" s="26" t="str">
        <f>IF('Notice Data (Enter Data Here)'!$D191="","",'Notice Data (Enter Data Here)'!$D191/37000000000)</f>
        <v/>
      </c>
      <c r="K191" s="42"/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IF('Notice Data (Enter Data Here)'!$C192="","",'Notice Data (Enter Data Here)'!$C192*VLOOKUP('Notice Data (Enter Data Here)'!$B192,Doedata,4)*37000000000)</f>
        <v/>
      </c>
      <c r="I192" s="10"/>
      <c r="J192" s="26" t="str">
        <f>IF('Notice Data (Enter Data Here)'!$D192="","",'Notice Data (Enter Data Here)'!$D192/37000000000)</f>
        <v/>
      </c>
      <c r="K192" s="41"/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IF('Notice Data (Enter Data Here)'!$C193="","",'Notice Data (Enter Data Here)'!$C193*VLOOKUP('Notice Data (Enter Data Here)'!$B193,Doedata,4)*37000000000)</f>
        <v/>
      </c>
      <c r="I193" s="10"/>
      <c r="J193" s="26" t="str">
        <f>IF('Notice Data (Enter Data Here)'!$D193="","",'Notice Data (Enter Data Here)'!$D193/37000000000)</f>
        <v/>
      </c>
      <c r="K193" s="42"/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IF('Notice Data (Enter Data Here)'!$C194="","",'Notice Data (Enter Data Here)'!$C194*VLOOKUP('Notice Data (Enter Data Here)'!$B194,Doedata,4)*37000000000)</f>
        <v/>
      </c>
      <c r="I194" s="10"/>
      <c r="J194" s="26" t="str">
        <f>IF('Notice Data (Enter Data Here)'!$D194="","",'Notice Data (Enter Data Here)'!$D194/37000000000)</f>
        <v/>
      </c>
      <c r="K194" s="41"/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IF('Notice Data (Enter Data Here)'!$C195="","",'Notice Data (Enter Data Here)'!$C195*VLOOKUP('Notice Data (Enter Data Here)'!$B195,Doedata,4)*37000000000)</f>
        <v/>
      </c>
      <c r="I195" s="10"/>
      <c r="J195" s="26" t="str">
        <f>IF('Notice Data (Enter Data Here)'!$D195="","",'Notice Data (Enter Data Here)'!$D195/37000000000)</f>
        <v/>
      </c>
      <c r="K195" s="42"/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IF('Notice Data (Enter Data Here)'!$C196="","",'Notice Data (Enter Data Here)'!$C196*VLOOKUP('Notice Data (Enter Data Here)'!$B196,Doedata,4)*37000000000)</f>
        <v/>
      </c>
      <c r="I196" s="10"/>
      <c r="J196" s="26" t="str">
        <f>IF('Notice Data (Enter Data Here)'!$D196="","",'Notice Data (Enter Data Here)'!$D196/37000000000)</f>
        <v/>
      </c>
      <c r="K196" s="41"/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IF('Notice Data (Enter Data Here)'!$C197="","",'Notice Data (Enter Data Here)'!$C197*VLOOKUP('Notice Data (Enter Data Here)'!$B197,Doedata,4)*37000000000)</f>
        <v/>
      </c>
      <c r="I197" s="10"/>
      <c r="J197" s="26" t="str">
        <f>IF('Notice Data (Enter Data Here)'!$D197="","",'Notice Data (Enter Data Here)'!$D197/37000000000)</f>
        <v/>
      </c>
      <c r="K197" s="42"/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IF('Notice Data (Enter Data Here)'!$C198="","",'Notice Data (Enter Data Here)'!$C198*VLOOKUP('Notice Data (Enter Data Here)'!$B198,Doedata,4)*37000000000)</f>
        <v/>
      </c>
      <c r="I198" s="10"/>
      <c r="J198" s="26" t="str">
        <f>IF('Notice Data (Enter Data Here)'!$D198="","",'Notice Data (Enter Data Here)'!$D198/37000000000)</f>
        <v/>
      </c>
      <c r="K198" s="41"/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IF('Notice Data (Enter Data Here)'!$C199="","",'Notice Data (Enter Data Here)'!$C199*VLOOKUP('Notice Data (Enter Data Here)'!$B199,Doedata,4)*37000000000)</f>
        <v/>
      </c>
      <c r="I199" s="10"/>
      <c r="J199" s="26" t="str">
        <f>IF('Notice Data (Enter Data Here)'!$D199="","",'Notice Data (Enter Data Here)'!$D199/37000000000)</f>
        <v/>
      </c>
      <c r="K199" s="42"/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IF('Notice Data (Enter Data Here)'!$C200="","",'Notice Data (Enter Data Here)'!$C200*VLOOKUP('Notice Data (Enter Data Here)'!$B200,Doedata,4)*37000000000)</f>
        <v/>
      </c>
      <c r="I200" s="10"/>
      <c r="J200" s="26" t="str">
        <f>IF('Notice Data (Enter Data Here)'!$D200="","",'Notice Data (Enter Data Here)'!$D200/37000000000)</f>
        <v/>
      </c>
      <c r="K200" s="41"/>
      <c r="AD200" s="30" t="s">
        <v>232</v>
      </c>
      <c r="AE200" s="17"/>
      <c r="AF200" s="17"/>
      <c r="AG200" s="17"/>
      <c r="AH200" s="17"/>
    </row>
    <row r="201" spans="3:34">
      <c r="D201" s="17"/>
      <c r="K201" s="43"/>
      <c r="AD201" s="30" t="s">
        <v>233</v>
      </c>
      <c r="AE201" s="17"/>
      <c r="AF201" s="17"/>
      <c r="AG201" s="17"/>
      <c r="AH201" s="17"/>
    </row>
    <row r="202" spans="3:34">
      <c r="D202" s="17"/>
      <c r="K202" s="43"/>
      <c r="AD202" s="30" t="s">
        <v>234</v>
      </c>
      <c r="AE202" s="17"/>
      <c r="AF202" s="17"/>
      <c r="AG202" s="17"/>
      <c r="AH202" s="17"/>
    </row>
    <row r="203" spans="3:34">
      <c r="D203" s="17"/>
      <c r="K203" s="43"/>
      <c r="AD203" s="30" t="s">
        <v>235</v>
      </c>
      <c r="AE203" s="17"/>
      <c r="AF203" s="17"/>
      <c r="AG203" s="17"/>
      <c r="AH203" s="17"/>
    </row>
    <row r="204" spans="3:34">
      <c r="D204" s="17"/>
      <c r="K204" s="43"/>
      <c r="AD204" s="30" t="s">
        <v>236</v>
      </c>
      <c r="AE204" s="17"/>
      <c r="AF204" s="17"/>
      <c r="AG204" s="17"/>
      <c r="AH204" s="17"/>
    </row>
    <row r="205" spans="3:34">
      <c r="D205" s="17"/>
      <c r="K205" s="43"/>
      <c r="AD205" s="30" t="s">
        <v>237</v>
      </c>
      <c r="AE205" s="17"/>
      <c r="AF205" s="17"/>
      <c r="AG205" s="17"/>
      <c r="AH205" s="17"/>
    </row>
    <row r="206" spans="3:34">
      <c r="D206" s="17"/>
      <c r="K206" s="43"/>
      <c r="AD206" s="30" t="s">
        <v>238</v>
      </c>
      <c r="AE206" s="17"/>
      <c r="AF206" s="17"/>
      <c r="AG206" s="17"/>
      <c r="AH206" s="17"/>
    </row>
    <row r="207" spans="3:34">
      <c r="D207" s="17"/>
      <c r="K207" s="43"/>
      <c r="AD207" s="30" t="s">
        <v>239</v>
      </c>
      <c r="AE207" s="17"/>
      <c r="AF207" s="17"/>
      <c r="AG207" s="17"/>
      <c r="AH207" s="17"/>
    </row>
    <row r="208" spans="3:34">
      <c r="D208" s="17"/>
      <c r="K208" s="43"/>
      <c r="AD208" s="30" t="s">
        <v>240</v>
      </c>
      <c r="AE208" s="17"/>
      <c r="AF208" s="17"/>
      <c r="AG208" s="17"/>
      <c r="AH208" s="17"/>
    </row>
    <row r="209" spans="4:34">
      <c r="D209" s="17"/>
      <c r="K209" s="43"/>
      <c r="AD209" s="30" t="s">
        <v>241</v>
      </c>
      <c r="AE209" s="17"/>
      <c r="AF209" s="17"/>
      <c r="AG209" s="17"/>
      <c r="AH209" s="17"/>
    </row>
    <row r="210" spans="4:34">
      <c r="D210" s="17"/>
      <c r="K210" s="43"/>
      <c r="AD210" s="30" t="s">
        <v>242</v>
      </c>
      <c r="AE210" s="17"/>
      <c r="AF210" s="17"/>
      <c r="AG210" s="17"/>
      <c r="AH210" s="17"/>
    </row>
    <row r="211" spans="4:34">
      <c r="D211" s="17"/>
      <c r="K211" s="43"/>
      <c r="AD211" s="30" t="s">
        <v>243</v>
      </c>
      <c r="AE211" s="17"/>
      <c r="AF211" s="17"/>
      <c r="AG211" s="17"/>
      <c r="AH211" s="17"/>
    </row>
    <row r="212" spans="4:34">
      <c r="D212" s="17"/>
      <c r="K212" s="43"/>
      <c r="AD212" s="30" t="s">
        <v>243</v>
      </c>
      <c r="AE212" s="17"/>
      <c r="AF212" s="17"/>
      <c r="AG212" s="17"/>
      <c r="AH212" s="17"/>
    </row>
    <row r="213" spans="4:34">
      <c r="D213" s="17"/>
      <c r="K213" s="43"/>
      <c r="AD213" s="30" t="s">
        <v>246</v>
      </c>
      <c r="AE213" s="17"/>
      <c r="AF213" s="17"/>
      <c r="AG213" s="17"/>
      <c r="AH213" s="17"/>
    </row>
    <row r="214" spans="4:34">
      <c r="D214" s="17"/>
      <c r="K214" s="43"/>
      <c r="AD214" s="30" t="s">
        <v>247</v>
      </c>
      <c r="AE214" s="17"/>
      <c r="AF214" s="17"/>
      <c r="AG214" s="17"/>
      <c r="AH214" s="17"/>
    </row>
    <row r="215" spans="4:34">
      <c r="D215" s="17"/>
      <c r="K215" s="43"/>
      <c r="AD215" s="30" t="s">
        <v>248</v>
      </c>
      <c r="AE215" s="17"/>
      <c r="AF215" s="17"/>
      <c r="AG215" s="17"/>
      <c r="AH215" s="17"/>
    </row>
    <row r="216" spans="4:34">
      <c r="D216" s="17"/>
      <c r="K216" s="43"/>
      <c r="AD216" s="30" t="s">
        <v>249</v>
      </c>
      <c r="AE216" s="17"/>
      <c r="AF216" s="17"/>
      <c r="AG216" s="17"/>
      <c r="AH216" s="17"/>
    </row>
    <row r="217" spans="4:34">
      <c r="D217" s="17"/>
      <c r="K217" s="43"/>
      <c r="AD217" s="30" t="s">
        <v>250</v>
      </c>
      <c r="AE217" s="17"/>
      <c r="AF217" s="17"/>
      <c r="AG217" s="17"/>
      <c r="AH217" s="17"/>
    </row>
    <row r="218" spans="4:34">
      <c r="D218" s="17"/>
      <c r="K218" s="43"/>
      <c r="AD218" s="30" t="s">
        <v>251</v>
      </c>
      <c r="AE218" s="17"/>
      <c r="AF218" s="17"/>
      <c r="AG218" s="17"/>
      <c r="AH218" s="17"/>
    </row>
    <row r="219" spans="4:34">
      <c r="D219" s="17"/>
      <c r="K219" s="43"/>
      <c r="AD219" s="30" t="s">
        <v>252</v>
      </c>
      <c r="AE219" s="17"/>
      <c r="AF219" s="17"/>
      <c r="AG219" s="17"/>
      <c r="AH219" s="17"/>
    </row>
    <row r="220" spans="4:34">
      <c r="D220" s="17"/>
      <c r="K220" s="43"/>
      <c r="AD220" s="30" t="s">
        <v>253</v>
      </c>
      <c r="AE220" s="17"/>
      <c r="AF220" s="17"/>
      <c r="AG220" s="17"/>
      <c r="AH220" s="17"/>
    </row>
    <row r="221" spans="4:34">
      <c r="D221" s="17"/>
      <c r="K221" s="43"/>
      <c r="AD221" s="30" t="s">
        <v>254</v>
      </c>
      <c r="AE221" s="17"/>
      <c r="AF221" s="17"/>
      <c r="AG221" s="17"/>
      <c r="AH221" s="17"/>
    </row>
    <row r="222" spans="4:34">
      <c r="D222" s="17"/>
      <c r="K222" s="43"/>
      <c r="AD222" s="30" t="s">
        <v>255</v>
      </c>
      <c r="AE222" s="17"/>
      <c r="AF222" s="17"/>
      <c r="AG222" s="17"/>
      <c r="AH222" s="17"/>
    </row>
    <row r="223" spans="4:34">
      <c r="D223" s="17"/>
      <c r="K223" s="43"/>
      <c r="AD223" s="30" t="s">
        <v>256</v>
      </c>
      <c r="AE223" s="17"/>
      <c r="AF223" s="17"/>
      <c r="AG223" s="17"/>
      <c r="AH223" s="17"/>
    </row>
    <row r="224" spans="4:34">
      <c r="D224" s="17"/>
      <c r="K224" s="43"/>
      <c r="AD224" s="30" t="s">
        <v>257</v>
      </c>
      <c r="AE224" s="17"/>
      <c r="AF224" s="17"/>
      <c r="AG224" s="17"/>
      <c r="AH224" s="17"/>
    </row>
    <row r="225" spans="4:34">
      <c r="D225" s="17"/>
      <c r="K225" s="43"/>
      <c r="AD225" s="30" t="s">
        <v>258</v>
      </c>
      <c r="AE225" s="17"/>
      <c r="AF225" s="17"/>
      <c r="AG225" s="17"/>
      <c r="AH225" s="17"/>
    </row>
    <row r="226" spans="4:34">
      <c r="D226" s="17"/>
      <c r="K226" s="43"/>
      <c r="AD226" s="30" t="s">
        <v>259</v>
      </c>
      <c r="AE226" s="17"/>
      <c r="AF226" s="17"/>
      <c r="AG226" s="17"/>
      <c r="AH226" s="17"/>
    </row>
    <row r="227" spans="4:34">
      <c r="D227" s="17"/>
      <c r="K227" s="43"/>
      <c r="AD227" s="30" t="s">
        <v>260</v>
      </c>
      <c r="AE227" s="17"/>
      <c r="AF227" s="17"/>
      <c r="AG227" s="17"/>
      <c r="AH227" s="17"/>
    </row>
    <row r="228" spans="4:34">
      <c r="D228" s="17"/>
      <c r="K228" s="43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AD420" s="30" t="s">
        <v>453</v>
      </c>
      <c r="AE420" s="17"/>
      <c r="AF420" s="17"/>
      <c r="AG420" s="17"/>
      <c r="AH420" s="17"/>
    </row>
    <row r="421" spans="4:34">
      <c r="AD421" s="30" t="s">
        <v>454</v>
      </c>
      <c r="AE421" s="17"/>
      <c r="AF421" s="17"/>
      <c r="AG421" s="17"/>
      <c r="AH421" s="17"/>
    </row>
    <row r="422" spans="4:34">
      <c r="AD422" s="30" t="s">
        <v>455</v>
      </c>
      <c r="AE422" s="17"/>
      <c r="AF422" s="17"/>
      <c r="AG422" s="17"/>
      <c r="AH422" s="17"/>
    </row>
    <row r="423" spans="4:34">
      <c r="AD423" s="30" t="s">
        <v>456</v>
      </c>
      <c r="AE423" s="17"/>
      <c r="AF423" s="17"/>
      <c r="AG423" s="17"/>
      <c r="AH423" s="17"/>
    </row>
    <row r="424" spans="4:34">
      <c r="AD424" s="30" t="s">
        <v>457</v>
      </c>
      <c r="AE424" s="17"/>
      <c r="AF424" s="17"/>
      <c r="AG424" s="17"/>
      <c r="AH424" s="17"/>
    </row>
    <row r="425" spans="4:34">
      <c r="AD425" s="30" t="s">
        <v>458</v>
      </c>
      <c r="AE425" s="17"/>
      <c r="AF425" s="17"/>
      <c r="AG425" s="17"/>
      <c r="AH425" s="17"/>
    </row>
    <row r="426" spans="4:34">
      <c r="AD426" s="30" t="s">
        <v>459</v>
      </c>
      <c r="AE426" s="17"/>
      <c r="AF426" s="17"/>
      <c r="AG426" s="17"/>
      <c r="AH426" s="17"/>
    </row>
    <row r="427" spans="4:34"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  <row r="782" spans="30:34">
      <c r="AG782" s="17"/>
    </row>
    <row r="783" spans="30:34">
      <c r="AG783" s="17"/>
    </row>
  </sheetData>
  <phoneticPr fontId="13" type="noConversion"/>
  <dataValidations count="5">
    <dataValidation type="list" allowBlank="1" showInputMessage="1" showErrorMessage="1" sqref="E24:E200">
      <formula1>$AE$24:$AE$31</formula1>
    </dataValidation>
    <dataValidation type="list" allowBlank="1" showInputMessage="1" showErrorMessage="1" sqref="F24:F200">
      <formula1>$AF$24:$AF$28</formula1>
    </dataValidation>
    <dataValidation type="list" allowBlank="1" showInputMessage="1" showErrorMessage="1" sqref="B24:B200">
      <formula1>Nuclides</formula1>
    </dataValidation>
    <dataValidation type="list" allowBlank="1" showInputMessage="1" showErrorMessage="1" sqref="H24:H200">
      <formula1>Holder</formula1>
    </dataValidation>
    <dataValidation type="list" allowBlank="1" showInputMessage="1" showErrorMessage="1" sqref="G24:G200">
      <formula1>noticetype</formula1>
    </dataValidation>
  </dataValidations>
  <pageMargins left="0.7" right="0.7" top="0.75" bottom="0.75" header="0.3" footer="0.3"/>
  <pageSetup scale="90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7"/>
  <sheetViews>
    <sheetView workbookViewId="0">
      <selection activeCell="D4" sqref="D4"/>
    </sheetView>
  </sheetViews>
  <sheetFormatPr baseColWidth="10" defaultColWidth="8.6640625" defaultRowHeight="14" x14ac:dyDescent="0"/>
  <cols>
    <col min="1" max="1" width="12.5" bestFit="1" customWidth="1"/>
    <col min="2" max="2" width="13.33203125" bestFit="1" customWidth="1"/>
    <col min="3" max="3" width="16.33203125" bestFit="1" customWidth="1"/>
    <col min="4" max="4" width="15.832031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698</v>
      </c>
      <c r="B5" s="19">
        <v>0.05</v>
      </c>
      <c r="C5" s="19">
        <v>31450000</v>
      </c>
      <c r="D5" s="19">
        <v>8.5000000000000006E-4</v>
      </c>
    </row>
    <row r="6" spans="1:4">
      <c r="A6" s="25" t="s">
        <v>842</v>
      </c>
      <c r="B6" s="19"/>
      <c r="C6" s="19">
        <v>0</v>
      </c>
      <c r="D6" s="19">
        <v>0</v>
      </c>
    </row>
    <row r="7" spans="1:4">
      <c r="A7" s="25" t="s">
        <v>843</v>
      </c>
      <c r="B7" s="19">
        <v>0.05</v>
      </c>
      <c r="C7" s="19">
        <v>31450000</v>
      </c>
      <c r="D7" s="19">
        <v>8.5000000000000006E-4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6640625" defaultRowHeight="14" x14ac:dyDescent="0"/>
  <cols>
    <col min="1" max="1" width="20.66406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66406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874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7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7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7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7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7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7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7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7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7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7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7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7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7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7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7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7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7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7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7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7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7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7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7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7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7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7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7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7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7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7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7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7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7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7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7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7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7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7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7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7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7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7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7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7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7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7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7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7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7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7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7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7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7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7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7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7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7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7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7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7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7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7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7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7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7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7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7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7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7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7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7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7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7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7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7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7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7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7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7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7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7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7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7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7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7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7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7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7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7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7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7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7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7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7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7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7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7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7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7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7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7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7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7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7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7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7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7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7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7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7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7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7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7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7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7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7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7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7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7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7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7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7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7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7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7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7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7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7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7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7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7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7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7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7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7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7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7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7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7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7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7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7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7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7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7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7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7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7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7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7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7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7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7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7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7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7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7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7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7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7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7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7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7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7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7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7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7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875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2014-01-08T22:42:00Z</cp:lastPrinted>
  <dcterms:created xsi:type="dcterms:W3CDTF">2010-11-12T20:51:00Z</dcterms:created>
  <dcterms:modified xsi:type="dcterms:W3CDTF">2014-01-09T02:39:45Z</dcterms:modified>
</cp:coreProperties>
</file>