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hidePivotFieldList="1" autoCompressPictures="0"/>
  <bookViews>
    <workbookView xWindow="1024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Here)'!$A$1:$I$27</definedName>
  </definedNames>
  <calcPr calcId="140001" concurrentCalc="0"/>
  <pivotCaches>
    <pivotCache cacheId="6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J48" i="1"/>
  <c r="J49" i="1"/>
  <c r="J50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<sst xmlns="http://schemas.openxmlformats.org/spreadsheetml/2006/main" count="3415" uniqueCount="953">
  <si>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</si>
  <si>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</si>
  <si>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</si>
  <si>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</si>
  <si>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</si>
  <si>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</si>
  <si>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</si>
  <si>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</si>
  <si>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</si>
  <si>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</si>
  <si>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</si>
  <si>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</si>
  <si>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</si>
  <si>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</si>
  <si>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</si>
  <si>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</si>
  <si>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</si>
  <si>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</si>
  <si>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</si>
  <si>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</si>
  <si>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</si>
  <si>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</si>
  <si>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</si>
  <si>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</si>
  <si>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</si>
  <si>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</si>
  <si>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</si>
  <si>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</si>
  <si>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</si>
  <si>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</si>
  <si>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</si>
  <si>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</si>
  <si>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</si>
  <si>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</si>
  <si>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</si>
  <si>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</si>
  <si>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</si>
  <si>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</si>
  <si>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</si>
  <si>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</si>
  <si>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</si>
  <si>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</si>
  <si>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</si>
  <si>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</si>
  <si>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</si>
  <si>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</si>
  <si>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</si>
  <si>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</si>
  <si>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</si>
  <si>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</si>
  <si>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</si>
  <si>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</si>
  <si>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</si>
  <si>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</si>
  <si>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</si>
  <si>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</si>
  <si>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</si>
  <si>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</si>
  <si>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</si>
  <si>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</si>
  <si>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</si>
  <si>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</si>
  <si>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</si>
  <si>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</si>
  <si>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</si>
  <si>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</si>
  <si>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</si>
  <si>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</si>
  <si>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</si>
  <si>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</si>
  <si>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</si>
  <si>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</si>
  <si>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</si>
  <si>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</si>
  <si>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</si>
  <si>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</si>
  <si>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</si>
  <si>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</si>
  <si>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</si>
  <si>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</si>
  <si>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</si>
  <si>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</si>
  <si>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</si>
  <si>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</si>
  <si>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</si>
  <si>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</si>
  <si>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</si>
  <si>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</si>
  <si>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</si>
  <si>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</si>
  <si>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</si>
  <si>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</si>
  <si>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</si>
  <si>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</si>
  <si>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</si>
  <si>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</si>
  <si>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</si>
  <si>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</si>
  <si>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</si>
  <si>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</si>
  <si>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</si>
  <si>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</si>
  <si>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</si>
  <si>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</si>
  <si>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</si>
  <si>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</si>
  <si>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</si>
  <si>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</si>
  <si>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</si>
  <si>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</si>
  <si>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</si>
  <si>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</si>
  <si>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</si>
  <si>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</si>
  <si>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</si>
  <si>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</si>
  <si>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</si>
  <si>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</si>
  <si>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</si>
  <si>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</si>
  <si>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</si>
  <si>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</si>
  <si>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</si>
  <si>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</si>
  <si>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</si>
  <si>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</si>
  <si>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</si>
  <si>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</si>
  <si>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</si>
  <si>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</si>
  <si>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</si>
  <si>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</si>
  <si>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</si>
  <si>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</si>
  <si>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</si>
  <si>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</si>
  <si>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</si>
  <si>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</si>
  <si>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</si>
  <si>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</si>
  <si>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</si>
  <si>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</si>
  <si>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</si>
  <si>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</si>
  <si>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</si>
  <si>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</si>
  <si>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</si>
  <si>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</si>
  <si>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</si>
  <si>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</si>
  <si>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</si>
  <si>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</si>
  <si>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</si>
  <si>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</si>
  <si>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</si>
  <si>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</si>
  <si>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</si>
  <si>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</si>
  <si>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</si>
  <si>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</si>
  <si>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</si>
  <si>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</si>
  <si>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</si>
  <si>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</si>
  <si>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</si>
  <si>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</si>
  <si>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</si>
  <si>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</si>
  <si>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</si>
  <si>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</si>
  <si>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</si>
  <si>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</si>
  <si>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</si>
  <si>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</si>
  <si>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</si>
  <si>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</si>
  <si>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</si>
  <si>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</si>
  <si>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</si>
  <si>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</si>
  <si>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</si>
  <si>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</si>
  <si>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</si>
  <si>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</si>
  <si>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</si>
  <si>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</si>
  <si>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</si>
  <si>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</si>
  <si>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</si>
  <si>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</si>
  <si>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</si>
  <si>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</si>
  <si>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</si>
  <si>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</si>
  <si>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</si>
  <si>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</si>
  <si>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</si>
  <si>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</si>
  <si>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</si>
  <si>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</si>
  <si>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</si>
  <si>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</si>
  <si>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</si>
  <si>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</si>
  <si>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</si>
  <si>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</si>
  <si>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</si>
  <si>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</si>
  <si>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</si>
  <si>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</si>
  <si>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</si>
  <si>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</si>
  <si>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</si>
  <si>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</si>
  <si>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</si>
  <si>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</si>
  <si>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</si>
  <si>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</si>
  <si>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</si>
  <si>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</si>
  <si>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</si>
  <si>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</si>
  <si>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</si>
  <si>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</si>
  <si>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</si>
  <si>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</si>
  <si>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</si>
  <si>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</si>
  <si>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</si>
  <si>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</si>
  <si>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</si>
  <si>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</si>
  <si>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</si>
  <si>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</si>
  <si>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</si>
  <si>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</si>
  <si>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</si>
  <si>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</si>
  <si>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</si>
  <si>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</si>
  <si>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</si>
  <si>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</si>
  <si>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</si>
  <si>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</si>
  <si>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</si>
  <si>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</si>
  <si>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</si>
  <si>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</si>
  <si>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</si>
  <si>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</si>
  <si>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</si>
  <si>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</si>
  <si>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</si>
  <si>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</si>
  <si>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</si>
  <si>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</si>
  <si>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</si>
  <si>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</si>
  <si>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</si>
  <si>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</si>
  <si>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</si>
  <si>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</si>
  <si>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</si>
  <si>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</si>
  <si>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</si>
  <si>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</si>
  <si>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</si>
  <si>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</si>
  <si>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</si>
  <si>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</si>
  <si>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</si>
  <si>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</si>
  <si>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</si>
  <si>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</si>
  <si>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</si>
  <si>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</si>
  <si>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</si>
  <si>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</si>
  <si>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</si>
  <si>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</si>
  <si>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</si>
  <si>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</si>
  <si>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</si>
  <si>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</si>
  <si>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</si>
  <si>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</si>
  <si>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</si>
  <si>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</si>
  <si>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</si>
  <si>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</si>
  <si>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</si>
  <si>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</si>
  <si>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</si>
  <si>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</si>
  <si>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</si>
  <si>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</si>
  <si>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</si>
  <si>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</si>
  <si>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</si>
  <si>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</si>
  <si>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</si>
  <si>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</si>
  <si>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</si>
  <si>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</si>
  <si>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</si>
  <si>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</si>
  <si>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</si>
  <si>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</si>
  <si>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</si>
  <si>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</si>
  <si>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</si>
  <si>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</si>
  <si>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</si>
  <si>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</si>
  <si>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</si>
  <si>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</si>
  <si>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</si>
  <si>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</si>
  <si>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</si>
  <si>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</si>
  <si>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</si>
  <si>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</si>
  <si>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</si>
  <si>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</si>
  <si>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</si>
  <si>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</si>
  <si>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</si>
  <si>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</si>
  <si>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</si>
  <si>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</si>
  <si>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</si>
  <si>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</si>
  <si>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</si>
  <si>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</si>
  <si>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</si>
  <si>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</si>
  <si>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</si>
  <si>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</si>
  <si>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</si>
  <si>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</si>
  <si>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</si>
  <si>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</si>
  <si>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</si>
  <si>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</si>
  <si>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</si>
  <si>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</si>
  <si>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</si>
  <si>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</si>
  <si>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</si>
  <si>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</si>
  <si>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</si>
  <si>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</si>
  <si>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</si>
  <si>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</si>
  <si>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</si>
  <si>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</si>
  <si>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</si>
  <si>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</si>
  <si>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</si>
  <si>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</si>
  <si>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</si>
  <si>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</si>
  <si>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</si>
  <si>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</si>
  <si>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</si>
  <si>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</si>
  <si>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</si>
  <si>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</si>
  <si>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</si>
  <si>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</si>
  <si>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</si>
  <si>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</si>
  <si>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</si>
  <si>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</si>
  <si>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</si>
  <si>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</si>
  <si>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</si>
  <si>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</si>
  <si>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</si>
  <si>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</si>
  <si>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</si>
  <si>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</si>
  <si>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</si>
  <si>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</si>
  <si>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</si>
  <si>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</si>
  <si>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</si>
  <si>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</si>
  <si>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</si>
  <si>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</si>
  <si>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</si>
  <si>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</si>
  <si>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</si>
  <si>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</si>
  <si>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</si>
  <si>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</si>
  <si>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</si>
  <si>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</si>
  <si>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</si>
  <si>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</si>
  <si>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</si>
  <si>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</si>
  <si>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</si>
  <si>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</si>
  <si>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</si>
  <si>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</si>
  <si>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</si>
  <si>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</si>
  <si>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</si>
  <si>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</si>
  <si>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</si>
  <si>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</si>
  <si>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</si>
  <si>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</si>
  <si>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</si>
  <si>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</si>
  <si>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</si>
  <si>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</si>
  <si>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</si>
  <si>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</si>
  <si>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</si>
  <si>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</si>
  <si>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</si>
  <si>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</si>
  <si>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</si>
  <si>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</si>
  <si>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</si>
  <si>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</si>
  <si>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</si>
  <si>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</si>
  <si>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</si>
  <si>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</si>
  <si>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</si>
  <si>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</si>
  <si>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</si>
  <si>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</si>
  <si>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</si>
  <si>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</si>
  <si>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</si>
  <si>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</si>
  <si>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</si>
  <si>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</si>
  <si>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</si>
  <si>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</si>
  <si>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</si>
  <si>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</si>
  <si>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</si>
  <si>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</si>
  <si>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</si>
  <si>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</si>
  <si>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</si>
  <si>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</si>
  <si>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</si>
  <si>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</si>
  <si>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</si>
  <si>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</si>
  <si>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</si>
  <si>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</si>
  <si>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</si>
  <si>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</si>
  <si>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</si>
  <si>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</si>
  <si>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</si>
  <si>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</si>
  <si>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</si>
  <si>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</si>
  <si>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</si>
  <si>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</si>
  <si>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</si>
  <si>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</si>
  <si>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</si>
  <si>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</si>
  <si>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</si>
  <si>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</si>
  <si>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</si>
  <si>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</si>
  <si>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</si>
  <si>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</si>
  <si>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</si>
  <si>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</si>
  <si>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</si>
  <si>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</si>
  <si>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</si>
  <si>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</si>
  <si>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</si>
  <si>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</si>
  <si>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</si>
  <si>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</si>
  <si>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</si>
  <si>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</si>
  <si>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</si>
  <si>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</si>
  <si>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</si>
  <si>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</si>
  <si>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</si>
  <si>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</si>
  <si>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</si>
  <si>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</si>
  <si>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</si>
  <si>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</si>
  <si>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</si>
  <si>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</si>
  <si>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</si>
  <si>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</si>
  <si>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</si>
  <si>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</si>
  <si>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</si>
  <si>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</si>
  <si>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</si>
  <si>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</si>
  <si>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</si>
  <si>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</si>
  <si>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</si>
  <si>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</si>
  <si>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</si>
  <si>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</si>
  <si>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</si>
  <si>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</si>
  <si>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</si>
  <si>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</si>
  <si>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</si>
  <si>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</si>
  <si>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</si>
  <si>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</si>
  <si>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</si>
  <si>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</si>
  <si>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</si>
  <si>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</si>
  <si>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</si>
  <si>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</si>
  <si>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</si>
  <si>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</si>
  <si>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</si>
  <si>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</si>
  <si>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</si>
  <si>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</si>
  <si>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</si>
  <si>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</si>
  <si>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</si>
  <si>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</si>
  <si>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</si>
  <si>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</si>
  <si>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</si>
  <si>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</si>
  <si>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</si>
  <si>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</si>
  <si>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</si>
  <si>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</si>
  <si>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</si>
  <si>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</si>
  <si>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</si>
  <si>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</si>
  <si>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</si>
  <si>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</si>
  <si>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</si>
  <si>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</si>
  <si>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</si>
  <si>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</si>
  <si>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</si>
  <si>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</si>
  <si>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</si>
  <si>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</si>
  <si>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</si>
  <si>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</si>
  <si>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</si>
  <si>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</si>
  <si>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</si>
  <si>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</si>
  <si>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</si>
  <si>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</si>
  <si>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</si>
  <si>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</si>
  <si>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</si>
  <si>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</si>
  <si>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</si>
  <si>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</si>
  <si>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</si>
  <si>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</si>
  <si>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</si>
  <si>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</si>
  <si>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</si>
  <si>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</si>
  <si>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</si>
  <si>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</si>
  <si>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</si>
  <si>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</si>
  <si>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</si>
  <si>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</si>
  <si>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</si>
  <si>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</si>
  <si>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</si>
  <si>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</si>
  <si>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</si>
  <si>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</si>
  <si>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</si>
  <si>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</si>
  <si>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</si>
  <si>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</si>
  <si>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</si>
  <si>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</si>
  <si>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</si>
  <si>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</si>
  <si>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</si>
  <si>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</si>
  <si>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</si>
  <si>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</si>
  <si>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</si>
  <si>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</si>
  <si>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</si>
  <si>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</si>
  <si>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</si>
  <si>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</si>
  <si>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</si>
  <si>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</si>
  <si>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</si>
  <si>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</si>
  <si>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</si>
  <si>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</si>
  <si>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</si>
  <si>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</si>
  <si>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</si>
  <si>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</si>
  <si>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</si>
  <si>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</si>
  <si>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</si>
  <si>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</si>
  <si>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</si>
  <si>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</si>
  <si>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</si>
  <si>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</si>
  <si>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</si>
  <si>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</si>
  <si>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</si>
  <si>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</si>
  <si>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</si>
  <si>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</si>
  <si>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</si>
  <si>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</si>
  <si>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</si>
  <si>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</si>
  <si>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</si>
  <si>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</si>
  <si>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</si>
  <si>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</si>
  <si>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</si>
  <si>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</si>
  <si>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</si>
  <si>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</si>
  <si>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</si>
  <si>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</si>
  <si>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</si>
  <si>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</si>
  <si>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</si>
  <si>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</si>
  <si>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</si>
  <si>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</si>
  <si>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</si>
  <si>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</si>
  <si>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</si>
  <si>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</si>
  <si>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</si>
  <si>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</si>
  <si>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</si>
  <si>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</si>
  <si>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</si>
  <si>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</si>
  <si>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</si>
  <si>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</si>
  <si>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</si>
  <si>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</si>
  <si>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</si>
  <si>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</si>
  <si>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</si>
  <si>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</si>
  <si>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</si>
  <si>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</si>
  <si>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</si>
  <si>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</si>
  <si>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</si>
  <si>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</si>
  <si>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</si>
  <si>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</si>
  <si>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</si>
  <si>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</si>
  <si>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</si>
  <si>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</si>
  <si>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</si>
  <si>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</si>
  <si>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</si>
  <si>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</si>
  <si>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</si>
  <si>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</si>
  <si>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</si>
  <si>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</si>
  <si>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</si>
  <si>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</si>
  <si>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</si>
  <si>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</si>
  <si>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</si>
  <si>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</si>
  <si>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</si>
  <si>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</si>
  <si>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</si>
  <si>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</si>
  <si>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</si>
  <si>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</si>
  <si>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</si>
  <si>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</si>
  <si>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</si>
  <si>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</si>
  <si>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</si>
  <si>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</si>
  <si>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</si>
  <si>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</si>
  <si>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</si>
  <si>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</si>
  <si>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</si>
  <si>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</si>
  <si>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</si>
  <si>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</si>
  <si>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</si>
  <si>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</si>
  <si>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</si>
  <si>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</si>
  <si>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</si>
  <si>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</si>
  <si>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</si>
  <si>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</si>
  <si>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</si>
  <si>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</si>
  <si>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</si>
  <si>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</si>
  <si>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</si>
  <si>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</si>
  <si>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</si>
  <si>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</si>
  <si>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</si>
  <si>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</si>
  <si>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</si>
  <si>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</si>
  <si>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</si>
  <si>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</si>
  <si>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</si>
  <si>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</si>
  <si>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</si>
  <si>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</si>
  <si>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</si>
  <si>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</si>
  <si>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</si>
  <si>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</si>
  <si>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</si>
  <si>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</si>
  <si>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</si>
  <si>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</si>
  <si>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</si>
  <si>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</si>
  <si>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</si>
  <si>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</si>
  <si>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</si>
  <si>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</si>
  <si>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</si>
  <si>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</si>
  <si>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</si>
  <si>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</si>
  <si>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</si>
  <si>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</si>
  <si>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</si>
  <si>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</si>
  <si>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</si>
  <si>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</si>
  <si>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</si>
  <si>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</si>
  <si>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</si>
  <si>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</si>
  <si>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</si>
  <si>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</si>
  <si>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</si>
  <si>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</si>
  <si>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</si>
  <si>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</si>
  <si>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</si>
  <si>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</si>
  <si>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</si>
  <si>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</si>
  <si>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</si>
  <si>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</si>
  <si>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</si>
  <si>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</si>
  <si>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</si>
  <si>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</si>
  <si>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</si>
  <si>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</si>
  <si>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</si>
  <si>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</si>
  <si>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</si>
  <si>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</si>
  <si>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</si>
  <si>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</si>
  <si>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</si>
  <si>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</si>
  <si>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</si>
  <si>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</si>
  <si>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</si>
  <si>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</si>
  <si>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</si>
  <si>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</si>
  <si>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</si>
  <si>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</si>
  <si>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</si>
  <si>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</si>
  <si>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</si>
  <si>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</si>
  <si>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</si>
  <si>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</si>
  <si>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</si>
  <si>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</si>
  <si>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</si>
  <si>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</si>
  <si>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</si>
  <si>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</si>
  <si>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</si>
  <si>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</si>
  <si>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</si>
  <si>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</si>
  <si>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</si>
  <si>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</si>
  <si>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</si>
  <si>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</si>
  <si>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</si>
  <si>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</si>
  <si>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</si>
  <si>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</si>
  <si>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</si>
  <si>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</si>
  <si>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</si>
  <si>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</si>
  <si>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</si>
  <si>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</si>
  <si>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</si>
  <si>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</si>
  <si>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</si>
  <si>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</si>
  <si>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</si>
  <si>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</si>
  <si>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</si>
  <si>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</si>
  <si>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</si>
  <si>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</si>
  <si>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</si>
  <si>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</si>
  <si>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</si>
  <si>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</si>
  <si>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</si>
  <si>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</si>
  <si>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</si>
  <si>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</si>
  <si>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</si>
  <si>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</si>
  <si>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</si>
  <si>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</si>
  <si>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</si>
  <si>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</si>
  <si>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</si>
  <si>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</si>
  <si>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</si>
  <si>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</si>
  <si>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</si>
  <si>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</si>
  <si>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</si>
  <si>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</si>
  <si>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</si>
  <si>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</si>
  <si>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</si>
  <si>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</si>
  <si>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</si>
  <si>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</si>
  <si>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</si>
  <si>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</si>
  <si>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</si>
  <si>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</si>
  <si>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</si>
  <si>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</si>
  <si>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</si>
  <si>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</si>
  <si>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</si>
  <si>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</si>
  <si>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</si>
  <si>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</si>
  <si>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</si>
  <si>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</si>
  <si>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</si>
  <si>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</si>
  <si>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</si>
  <si>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</si>
  <si>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solid</t>
  </si>
  <si>
    <t>oxide</t>
  </si>
  <si>
    <t>1/10/2014</t>
  </si>
  <si>
    <t>1/13/2014</t>
  </si>
  <si>
    <t>1/2/2014</t>
  </si>
  <si>
    <t>GTSC1182</t>
  </si>
  <si>
    <t>GTSC1070</t>
  </si>
  <si>
    <t>compound</t>
  </si>
  <si>
    <t>GTSC1183</t>
  </si>
  <si>
    <t>GTSC1184</t>
  </si>
  <si>
    <t>GTSC1185</t>
  </si>
  <si>
    <t>GTSC1186</t>
  </si>
  <si>
    <t>GTSC1187</t>
  </si>
  <si>
    <t>GTSC1188</t>
  </si>
  <si>
    <t>GTSC1189</t>
  </si>
  <si>
    <t>GTSC1190</t>
  </si>
  <si>
    <t>GTSC1191</t>
  </si>
  <si>
    <t>Tc on ion exchange resin</t>
  </si>
  <si>
    <t>Tc in grount 228b</t>
  </si>
  <si>
    <t>Tc in grount 228c</t>
  </si>
  <si>
    <t>Tc in grount 228d</t>
  </si>
  <si>
    <t>Tc in grount 228e</t>
  </si>
  <si>
    <t>Tc in grount 229a</t>
  </si>
  <si>
    <t>Tc in grount 229b</t>
  </si>
  <si>
    <t>Tc in grount 229c</t>
  </si>
  <si>
    <t>Tc in grount 229d</t>
  </si>
  <si>
    <t>Tc in grount 229e</t>
  </si>
  <si>
    <t>Tc in grount 228a</t>
  </si>
  <si>
    <t>GTSC1192</t>
  </si>
  <si>
    <t>GTSC1193</t>
  </si>
  <si>
    <t>GTSC1194</t>
  </si>
  <si>
    <t>Tc in iron oxide 255</t>
  </si>
  <si>
    <t>Tc in iron oxide 257</t>
  </si>
  <si>
    <t>Tc in iron oxide 256</t>
  </si>
  <si>
    <t>GTSC1195</t>
  </si>
  <si>
    <t>GTSC1196</t>
  </si>
  <si>
    <t>GTSC1197</t>
  </si>
  <si>
    <t>GTSC1198</t>
  </si>
  <si>
    <t>GTSC1199</t>
  </si>
  <si>
    <t>GTSC1200</t>
  </si>
  <si>
    <t>Tc in titanium oxide BBP-1</t>
  </si>
  <si>
    <t>Tc in titanium oxide BBP-2</t>
  </si>
  <si>
    <t>Tc in titanium oxide BBP-3</t>
  </si>
  <si>
    <t>Tc in titanium oxide BBP-4</t>
  </si>
  <si>
    <t>Tc in titanium oxide BBP-5</t>
  </si>
  <si>
    <t>Tc in titanium oxide BBP-6</t>
  </si>
  <si>
    <t>GTSC1201</t>
  </si>
  <si>
    <t>GTSC1202</t>
  </si>
  <si>
    <t>Tc in iron oxide Um-1 (Tc RT)</t>
  </si>
  <si>
    <t>Tc in iron oxide Um-2 (Tc 75C)</t>
  </si>
  <si>
    <t>GTSC1203</t>
  </si>
  <si>
    <t>GTSC1204</t>
  </si>
  <si>
    <t>Na3TcO5</t>
  </si>
  <si>
    <t>K3TcO5</t>
  </si>
  <si>
    <t>GTSC1205</t>
  </si>
  <si>
    <t>GTSC1206</t>
  </si>
  <si>
    <t>GTSC1207</t>
  </si>
  <si>
    <t>GTSC1208</t>
  </si>
  <si>
    <t>Tc in getter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</si>
</sst>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646.64518136574" createdVersion="3" refreshedVersion="4" minRefreshableVersion="3" recordCount="177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5.0000000000000001E-3"/>
    </cacheField>
    <cacheField name="Activity (Bq)" numFmtId="11">
      <sharedItems containsMixedTypes="1" containsNumber="1" minValue="314500.00000000006" maxValue="3145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8.5000000000000016E-6" maxValue="8.5000000000000006E-5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">
  <r>
    <s v="GTSC1070"/>
    <x v="0"/>
    <n v="2E-3"/>
    <n v="1258000.0000000002"/>
    <s v="solid"/>
    <s v="compound"/>
    <n v="1"/>
    <s v="1k"/>
    <m/>
    <n v="3.4000000000000007E-5"/>
    <s v="Tc on ion exchange resin"/>
  </r>
  <r>
    <s v="GTSC1182"/>
    <x v="0"/>
    <n v="5.0000000000000001E-4"/>
    <n v="314500.00000000006"/>
    <s v="Powder"/>
    <s v="oxide"/>
    <n v="1"/>
    <s v="1a"/>
    <m/>
    <n v="8.5000000000000016E-6"/>
    <s v="Tc in grount 228a"/>
  </r>
  <r>
    <s v="GTSC1183"/>
    <x v="0"/>
    <n v="5.0000000000000001E-4"/>
    <n v="314500.00000000006"/>
    <s v="Powder"/>
    <s v="oxide"/>
    <n v="1"/>
    <s v="1a"/>
    <m/>
    <n v="8.5000000000000016E-6"/>
    <s v="Tc in grount 228b"/>
  </r>
  <r>
    <s v="GTSC1184"/>
    <x v="0"/>
    <n v="5.0000000000000001E-4"/>
    <n v="314500.00000000006"/>
    <s v="Powder"/>
    <s v="oxide"/>
    <n v="1"/>
    <s v="1a"/>
    <m/>
    <n v="8.5000000000000016E-6"/>
    <s v="Tc in grount 228c"/>
  </r>
  <r>
    <s v="GTSC1185"/>
    <x v="0"/>
    <n v="5.0000000000000001E-4"/>
    <n v="314500.00000000006"/>
    <s v="Powder"/>
    <s v="oxide"/>
    <n v="1"/>
    <s v="1a"/>
    <m/>
    <n v="8.5000000000000016E-6"/>
    <s v="Tc in grount 228d"/>
  </r>
  <r>
    <s v="GTSC1186"/>
    <x v="0"/>
    <n v="5.0000000000000001E-4"/>
    <n v="314500.00000000006"/>
    <s v="Powder"/>
    <s v="oxide"/>
    <n v="1"/>
    <s v="1a"/>
    <m/>
    <n v="8.5000000000000016E-6"/>
    <s v="Tc in grount 228e"/>
  </r>
  <r>
    <s v="GTSC1187"/>
    <x v="0"/>
    <n v="5.0000000000000001E-4"/>
    <n v="314500.00000000006"/>
    <s v="Powder"/>
    <s v="oxide"/>
    <n v="1"/>
    <s v="1a"/>
    <m/>
    <n v="8.5000000000000016E-6"/>
    <s v="Tc in grount 229a"/>
  </r>
  <r>
    <s v="GTSC1188"/>
    <x v="0"/>
    <n v="5.0000000000000001E-4"/>
    <n v="314500.00000000006"/>
    <s v="Powder"/>
    <s v="oxide"/>
    <n v="1"/>
    <s v="1a"/>
    <m/>
    <n v="8.5000000000000016E-6"/>
    <s v="Tc in grount 229b"/>
  </r>
  <r>
    <s v="GTSC1189"/>
    <x v="0"/>
    <n v="5.0000000000000001E-4"/>
    <n v="314500.00000000006"/>
    <s v="Powder"/>
    <s v="oxide"/>
    <n v="1"/>
    <s v="1a"/>
    <m/>
    <n v="8.5000000000000016E-6"/>
    <s v="Tc in grount 229c"/>
  </r>
  <r>
    <s v="GTSC1190"/>
    <x v="0"/>
    <n v="5.0000000000000001E-4"/>
    <n v="314500.00000000006"/>
    <s v="Powder"/>
    <s v="oxide"/>
    <n v="1"/>
    <s v="1a"/>
    <m/>
    <n v="8.5000000000000016E-6"/>
    <s v="Tc in grount 229d"/>
  </r>
  <r>
    <s v="GTSC1191"/>
    <x v="0"/>
    <n v="5.0000000000000001E-4"/>
    <n v="314500.00000000006"/>
    <s v="Powder"/>
    <s v="oxide"/>
    <n v="1"/>
    <s v="1a"/>
    <m/>
    <n v="8.5000000000000016E-6"/>
    <s v="Tc in grount 229e"/>
  </r>
  <r>
    <s v="GTSC1192"/>
    <x v="0"/>
    <n v="2E-3"/>
    <n v="1258000.0000000002"/>
    <s v="Slurry/Paste"/>
    <s v="oxide"/>
    <n v="1"/>
    <s v="1j"/>
    <m/>
    <n v="3.4000000000000007E-5"/>
    <s v="Tc in iron oxide 255"/>
  </r>
  <r>
    <s v="GTSC1193"/>
    <x v="0"/>
    <n v="2E-3"/>
    <n v="1258000.0000000002"/>
    <s v="Slurry/Paste"/>
    <s v="oxide"/>
    <n v="1"/>
    <s v="1j"/>
    <m/>
    <n v="3.4000000000000007E-5"/>
    <s v="Tc in iron oxide 256"/>
  </r>
  <r>
    <s v="GTSC1194"/>
    <x v="0"/>
    <n v="2E-3"/>
    <n v="1258000.0000000002"/>
    <s v="Slurry/Paste"/>
    <s v="oxide"/>
    <n v="1"/>
    <s v="1j"/>
    <m/>
    <n v="3.4000000000000007E-5"/>
    <s v="Tc in iron oxide 257"/>
  </r>
  <r>
    <s v="GTSC1195"/>
    <x v="0"/>
    <n v="5.0000000000000001E-3"/>
    <n v="3145000"/>
    <s v="Slurry/Paste"/>
    <s v="oxide"/>
    <n v="1"/>
    <s v="1j"/>
    <m/>
    <n v="8.5000000000000006E-5"/>
    <s v="Tc in titanium oxide BBP-1"/>
  </r>
  <r>
    <s v="GTSC1196"/>
    <x v="0"/>
    <n v="5.0000000000000001E-3"/>
    <n v="3145000"/>
    <s v="Slurry/Paste"/>
    <s v="oxide"/>
    <n v="1"/>
    <s v="1j"/>
    <m/>
    <n v="8.5000000000000006E-5"/>
    <s v="Tc in titanium oxide BBP-2"/>
  </r>
  <r>
    <s v="GTSC1197"/>
    <x v="0"/>
    <n v="5.0000000000000001E-3"/>
    <n v="3145000"/>
    <s v="Slurry/Paste"/>
    <s v="oxide"/>
    <n v="1"/>
    <s v="1j"/>
    <m/>
    <n v="8.5000000000000006E-5"/>
    <s v="Tc in titanium oxide BBP-3"/>
  </r>
  <r>
    <s v="GTSC1198"/>
    <x v="0"/>
    <n v="5.0000000000000001E-3"/>
    <n v="3145000"/>
    <s v="Slurry/Paste"/>
    <s v="oxide"/>
    <n v="1"/>
    <s v="1j"/>
    <m/>
    <n v="8.5000000000000006E-5"/>
    <s v="Tc in titanium oxide BBP-4"/>
  </r>
  <r>
    <s v="GTSC1199"/>
    <x v="0"/>
    <n v="5.0000000000000001E-3"/>
    <n v="3145000"/>
    <s v="Slurry/Paste"/>
    <s v="oxide"/>
    <n v="1"/>
    <s v="1j"/>
    <m/>
    <n v="8.5000000000000006E-5"/>
    <s v="Tc in titanium oxide BBP-5"/>
  </r>
  <r>
    <s v="GTSC1200"/>
    <x v="0"/>
    <n v="5.0000000000000001E-3"/>
    <n v="3145000"/>
    <s v="Slurry/Paste"/>
    <s v="oxide"/>
    <n v="1"/>
    <s v="1j"/>
    <m/>
    <n v="8.5000000000000006E-5"/>
    <s v="Tc in titanium oxide BBP-6"/>
  </r>
  <r>
    <s v="GTSC1201"/>
    <x v="0"/>
    <n v="5.0000000000000001E-4"/>
    <n v="314500.00000000006"/>
    <s v="Powder"/>
    <s v="oxide"/>
    <n v="1"/>
    <s v="1a"/>
    <m/>
    <n v="8.5000000000000016E-6"/>
    <s v="Tc in iron oxide Um-1 (Tc RT)"/>
  </r>
  <r>
    <s v="GTSC1202"/>
    <x v="0"/>
    <n v="5.0000000000000001E-4"/>
    <n v="314500.00000000006"/>
    <s v="Powder"/>
    <s v="oxide"/>
    <n v="1"/>
    <s v="1a"/>
    <m/>
    <n v="8.5000000000000016E-6"/>
    <s v="Tc in iron oxide Um-2 (Tc 75C)"/>
  </r>
  <r>
    <s v="GTSC1203"/>
    <x v="0"/>
    <n v="1E-3"/>
    <n v="629000.00000000012"/>
    <s v="Powder"/>
    <s v="oxide"/>
    <n v="1"/>
    <s v="1a"/>
    <m/>
    <n v="1.7000000000000003E-5"/>
    <s v="Na3TcO5"/>
  </r>
  <r>
    <s v="GTSC1204"/>
    <x v="0"/>
    <n v="1E-3"/>
    <n v="629000.00000000012"/>
    <s v="Powder"/>
    <s v="oxide"/>
    <n v="1"/>
    <s v="1a"/>
    <m/>
    <n v="1.7000000000000003E-5"/>
    <s v="K3TcO5"/>
  </r>
  <r>
    <s v="GTSC1205"/>
    <x v="0"/>
    <n v="1E-3"/>
    <n v="629000.00000000012"/>
    <s v="Slurry/Paste"/>
    <s v="oxide"/>
    <n v="1"/>
    <s v="1j"/>
    <m/>
    <n v="1.7000000000000003E-5"/>
    <s v="Tc in getter"/>
  </r>
  <r>
    <s v="GTSC1206"/>
    <x v="0"/>
    <n v="1E-3"/>
    <n v="629000.00000000012"/>
    <s v="Slurry/Paste"/>
    <s v="oxide"/>
    <n v="1"/>
    <s v="1j"/>
    <m/>
    <n v="1.7000000000000003E-5"/>
    <s v="Tc in getter"/>
  </r>
  <r>
    <s v="GTSC1207"/>
    <x v="0"/>
    <n v="1E-3"/>
    <n v="629000.00000000012"/>
    <s v="Slurry/Paste"/>
    <s v="oxide"/>
    <n v="1"/>
    <s v="1j"/>
    <m/>
    <n v="1.7000000000000003E-5"/>
    <s v="Tc in getter"/>
  </r>
  <r>
    <s v="GTSC1208"/>
    <x v="0"/>
    <n v="1E-3"/>
    <n v="629000.00000000012"/>
    <s v="Slurry/Paste"/>
    <s v="oxide"/>
    <n v="1"/>
    <s v="1j"/>
    <m/>
    <n v="1.7000000000000003E-5"/>
    <s v="Tc in getter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0" totalsRowShown="0" headerRowDxfId="24" dataDxfId="23">
  <autoFilter ref="A23:K200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125" zoomScaleNormal="125" zoomScalePageLayoutView="125" workbookViewId="0">
      <selection activeCell="B21" sqref="B21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898</v>
      </c>
      <c r="K14" s="30"/>
    </row>
    <row r="15" spans="1:11">
      <c r="A15" s="18" t="s">
        <v>41</v>
      </c>
      <c r="B15" s="45" t="s">
        <v>893</v>
      </c>
      <c r="C15" s="9" t="s">
        <v>854</v>
      </c>
      <c r="K15" s="12"/>
    </row>
    <row r="16" spans="1:11">
      <c r="A16" s="18" t="s">
        <v>40</v>
      </c>
      <c r="B16" s="46" t="s">
        <v>896</v>
      </c>
      <c r="C16" s="9" t="s">
        <v>854</v>
      </c>
      <c r="K16" s="14"/>
    </row>
    <row r="17" spans="1:34">
      <c r="A17" s="18" t="s">
        <v>811</v>
      </c>
      <c r="B17" s="45" t="s">
        <v>897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28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900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894</v>
      </c>
      <c r="F24" s="10" t="s">
        <v>901</v>
      </c>
      <c r="G24" s="10">
        <v>1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 t="s">
        <v>911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899</v>
      </c>
      <c r="B25" s="9" t="s">
        <v>698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314500.00000000006</v>
      </c>
      <c r="E25" s="10" t="s">
        <v>817</v>
      </c>
      <c r="F25" s="10" t="s">
        <v>895</v>
      </c>
      <c r="G25" s="10">
        <v>1</v>
      </c>
      <c r="H25" s="10" t="s">
        <v>826</v>
      </c>
      <c r="I25" s="10"/>
      <c r="J25" s="27">
        <f>IF('Notice Data (Enter Data Here)'!$D25="","",'Notice Data (Enter Data Here)'!$D25/37000000000)</f>
        <v>8.5000000000000016E-6</v>
      </c>
      <c r="K25" s="43" t="s">
        <v>921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902</v>
      </c>
      <c r="B26" s="9" t="s">
        <v>698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314500.00000000006</v>
      </c>
      <c r="E26" s="10" t="s">
        <v>817</v>
      </c>
      <c r="F26" s="10" t="s">
        <v>895</v>
      </c>
      <c r="G26" s="10">
        <v>1</v>
      </c>
      <c r="H26" s="10" t="s">
        <v>826</v>
      </c>
      <c r="I26" s="10"/>
      <c r="J26" s="27">
        <f>IF('Notice Data (Enter Data Here)'!$D26="","",'Notice Data (Enter Data Here)'!$D26/37000000000)</f>
        <v>8.5000000000000016E-6</v>
      </c>
      <c r="K26" s="43" t="s">
        <v>912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903</v>
      </c>
      <c r="B27" s="9" t="s">
        <v>698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314500.00000000006</v>
      </c>
      <c r="E27" s="10" t="s">
        <v>817</v>
      </c>
      <c r="F27" s="10" t="s">
        <v>895</v>
      </c>
      <c r="G27" s="10">
        <v>1</v>
      </c>
      <c r="H27" s="10" t="s">
        <v>826</v>
      </c>
      <c r="I27" s="10"/>
      <c r="J27" s="27">
        <f>IF('Notice Data (Enter Data Here)'!$D27="","",'Notice Data (Enter Data Here)'!$D27/37000000000)</f>
        <v>8.5000000000000016E-6</v>
      </c>
      <c r="K27" s="43" t="s">
        <v>913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904</v>
      </c>
      <c r="B28" s="9" t="s">
        <v>698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314500.00000000006</v>
      </c>
      <c r="E28" s="10" t="s">
        <v>817</v>
      </c>
      <c r="F28" s="10" t="s">
        <v>895</v>
      </c>
      <c r="G28" s="10">
        <v>1</v>
      </c>
      <c r="H28" s="10" t="s">
        <v>826</v>
      </c>
      <c r="I28" s="10"/>
      <c r="J28" s="27">
        <f>IF('Notice Data (Enter Data Here)'!$D28="","",'Notice Data (Enter Data Here)'!$D28/37000000000)</f>
        <v>8.5000000000000016E-6</v>
      </c>
      <c r="K28" s="43" t="s">
        <v>914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905</v>
      </c>
      <c r="B29" s="9" t="s">
        <v>698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314500.00000000006</v>
      </c>
      <c r="E29" s="10" t="s">
        <v>817</v>
      </c>
      <c r="F29" s="10" t="s">
        <v>895</v>
      </c>
      <c r="G29" s="10">
        <v>1</v>
      </c>
      <c r="H29" s="10" t="s">
        <v>826</v>
      </c>
      <c r="I29" s="10"/>
      <c r="J29" s="27">
        <f>IF('Notice Data (Enter Data Here)'!$D29="","",'Notice Data (Enter Data Here)'!$D29/37000000000)</f>
        <v>8.5000000000000016E-6</v>
      </c>
      <c r="K29" s="43" t="s">
        <v>915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906</v>
      </c>
      <c r="B30" s="9" t="s">
        <v>698</v>
      </c>
      <c r="C30" s="19">
        <v>5.0000000000000001E-4</v>
      </c>
      <c r="D30" s="32">
        <f>IF('Notice Data (Enter Data Here)'!$C30="","",'Notice Data (Enter Data Here)'!$C30*VLOOKUP('Notice Data (Enter Data Here)'!$B30,Doedata,4)*37000000000)</f>
        <v>314500.00000000006</v>
      </c>
      <c r="E30" s="10" t="s">
        <v>817</v>
      </c>
      <c r="F30" s="10" t="s">
        <v>895</v>
      </c>
      <c r="G30" s="10">
        <v>1</v>
      </c>
      <c r="H30" s="10" t="s">
        <v>826</v>
      </c>
      <c r="I30" s="10"/>
      <c r="J30" s="27">
        <f>IF('Notice Data (Enter Data Here)'!$D30="","",'Notice Data (Enter Data Here)'!$D30/37000000000)</f>
        <v>8.5000000000000016E-6</v>
      </c>
      <c r="K30" s="43" t="s">
        <v>916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907</v>
      </c>
      <c r="B31" s="9" t="s">
        <v>698</v>
      </c>
      <c r="C31" s="19">
        <v>5.0000000000000001E-4</v>
      </c>
      <c r="D31" s="32">
        <f>IF('Notice Data (Enter Data Here)'!$C31="","",'Notice Data (Enter Data Here)'!$C31*VLOOKUP('Notice Data (Enter Data Here)'!$B31,Doedata,4)*37000000000)</f>
        <v>314500.00000000006</v>
      </c>
      <c r="E31" s="10" t="s">
        <v>817</v>
      </c>
      <c r="F31" s="10" t="s">
        <v>895</v>
      </c>
      <c r="G31" s="10">
        <v>1</v>
      </c>
      <c r="H31" s="10" t="s">
        <v>826</v>
      </c>
      <c r="I31" s="10"/>
      <c r="J31" s="27">
        <f>IF('Notice Data (Enter Data Here)'!$D31="","",'Notice Data (Enter Data Here)'!$D31/37000000000)</f>
        <v>8.5000000000000016E-6</v>
      </c>
      <c r="K31" s="43" t="s">
        <v>917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908</v>
      </c>
      <c r="B32" s="9" t="s">
        <v>698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314500.00000000006</v>
      </c>
      <c r="E32" s="10" t="s">
        <v>817</v>
      </c>
      <c r="F32" s="10" t="s">
        <v>895</v>
      </c>
      <c r="G32" s="10">
        <v>1</v>
      </c>
      <c r="H32" s="10" t="s">
        <v>826</v>
      </c>
      <c r="I32" s="10"/>
      <c r="J32" s="27">
        <f>IF('Notice Data (Enter Data Here)'!$D32="","",'Notice Data (Enter Data Here)'!$D32/37000000000)</f>
        <v>8.5000000000000016E-6</v>
      </c>
      <c r="K32" s="43" t="s">
        <v>918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909</v>
      </c>
      <c r="B33" s="9" t="s">
        <v>698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314500.00000000006</v>
      </c>
      <c r="E33" s="10" t="s">
        <v>817</v>
      </c>
      <c r="F33" s="10" t="s">
        <v>895</v>
      </c>
      <c r="G33" s="10">
        <v>1</v>
      </c>
      <c r="H33" s="10" t="s">
        <v>826</v>
      </c>
      <c r="I33" s="10"/>
      <c r="J33" s="27">
        <f>IF('Notice Data (Enter Data Here)'!$D33="","",'Notice Data (Enter Data Here)'!$D33/37000000000)</f>
        <v>8.5000000000000016E-6</v>
      </c>
      <c r="K33" s="43" t="s">
        <v>919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910</v>
      </c>
      <c r="B34" s="9" t="s">
        <v>698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314500.00000000006</v>
      </c>
      <c r="E34" s="10" t="s">
        <v>817</v>
      </c>
      <c r="F34" s="10" t="s">
        <v>895</v>
      </c>
      <c r="G34" s="10">
        <v>1</v>
      </c>
      <c r="H34" s="10" t="s">
        <v>826</v>
      </c>
      <c r="I34" s="10"/>
      <c r="J34" s="27">
        <f>IF('Notice Data (Enter Data Here)'!$D34="","",'Notice Data (Enter Data Here)'!$D34/37000000000)</f>
        <v>8.5000000000000016E-6</v>
      </c>
      <c r="K34" s="43" t="s">
        <v>920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922</v>
      </c>
      <c r="B35" s="9" t="s">
        <v>698</v>
      </c>
      <c r="C35" s="19">
        <v>2E-3</v>
      </c>
      <c r="D35" s="32">
        <f>IF('Notice Data (Enter Data Here)'!$C35="","",'Notice Data (Enter Data Here)'!$C35*VLOOKUP('Notice Data (Enter Data Here)'!$B35,Doedata,4)*37000000000)</f>
        <v>1258000.0000000002</v>
      </c>
      <c r="E35" s="10" t="s">
        <v>820</v>
      </c>
      <c r="F35" s="10" t="s">
        <v>895</v>
      </c>
      <c r="G35" s="10">
        <v>1</v>
      </c>
      <c r="H35" s="10" t="s">
        <v>858</v>
      </c>
      <c r="I35" s="10"/>
      <c r="J35" s="27">
        <f>IF('Notice Data (Enter Data Here)'!$D35="","",'Notice Data (Enter Data Here)'!$D35/37000000000)</f>
        <v>3.4000000000000007E-5</v>
      </c>
      <c r="K35" s="43" t="s">
        <v>925</v>
      </c>
      <c r="AD35" s="31" t="s">
        <v>67</v>
      </c>
      <c r="AE35" s="18"/>
      <c r="AF35" s="18"/>
      <c r="AG35" s="18" t="s">
        <v>860</v>
      </c>
      <c r="AH35" s="18"/>
    </row>
    <row r="36" spans="1:34">
      <c r="A36" s="9" t="s">
        <v>923</v>
      </c>
      <c r="B36" s="9" t="s">
        <v>698</v>
      </c>
      <c r="C36" s="19">
        <v>2E-3</v>
      </c>
      <c r="D36" s="32">
        <f>IF('Notice Data (Enter Data Here)'!$C36="","",'Notice Data (Enter Data Here)'!$C36*VLOOKUP('Notice Data (Enter Data Here)'!$B36,Doedata,4)*37000000000)</f>
        <v>1258000.0000000002</v>
      </c>
      <c r="E36" s="10" t="s">
        <v>820</v>
      </c>
      <c r="F36" s="10" t="s">
        <v>895</v>
      </c>
      <c r="G36" s="10">
        <v>1</v>
      </c>
      <c r="H36" s="10" t="s">
        <v>858</v>
      </c>
      <c r="I36" s="10"/>
      <c r="J36" s="27">
        <f>IF('Notice Data (Enter Data Here)'!$D36="","",'Notice Data (Enter Data Here)'!$D36/37000000000)</f>
        <v>3.4000000000000007E-5</v>
      </c>
      <c r="K36" s="42" t="s">
        <v>927</v>
      </c>
      <c r="AD36" s="31" t="s">
        <v>68</v>
      </c>
      <c r="AE36" s="18"/>
      <c r="AF36" s="18"/>
      <c r="AG36" s="18" t="s">
        <v>861</v>
      </c>
      <c r="AH36" s="18"/>
    </row>
    <row r="37" spans="1:34">
      <c r="A37" s="9" t="s">
        <v>924</v>
      </c>
      <c r="B37" s="9" t="s">
        <v>698</v>
      </c>
      <c r="C37" s="19">
        <v>2E-3</v>
      </c>
      <c r="D37" s="32">
        <f>IF('Notice Data (Enter Data Here)'!$C37="","",'Notice Data (Enter Data Here)'!$C37*VLOOKUP('Notice Data (Enter Data Here)'!$B37,Doedata,4)*37000000000)</f>
        <v>1258000.0000000002</v>
      </c>
      <c r="E37" s="10" t="s">
        <v>820</v>
      </c>
      <c r="F37" s="10" t="s">
        <v>895</v>
      </c>
      <c r="G37" s="10">
        <v>1</v>
      </c>
      <c r="H37" s="10" t="s">
        <v>858</v>
      </c>
      <c r="I37" s="10"/>
      <c r="J37" s="27">
        <f>IF('Notice Data (Enter Data Here)'!$D37="","",'Notice Data (Enter Data Here)'!$D37/37000000000)</f>
        <v>3.4000000000000007E-5</v>
      </c>
      <c r="K37" s="43" t="s">
        <v>926</v>
      </c>
      <c r="AD37" s="31" t="s">
        <v>69</v>
      </c>
      <c r="AE37" s="18"/>
      <c r="AF37" s="18"/>
      <c r="AG37" s="18" t="s">
        <v>862</v>
      </c>
      <c r="AH37" s="18"/>
    </row>
    <row r="38" spans="1:34">
      <c r="A38" s="9" t="s">
        <v>928</v>
      </c>
      <c r="B38" s="9" t="s">
        <v>698</v>
      </c>
      <c r="C38" s="19">
        <v>5.0000000000000001E-3</v>
      </c>
      <c r="D38" s="32">
        <f>IF('Notice Data (Enter Data Here)'!$C38="","",'Notice Data (Enter Data Here)'!$C38*VLOOKUP('Notice Data (Enter Data Here)'!$B38,Doedata,4)*37000000000)</f>
        <v>3145000</v>
      </c>
      <c r="E38" s="10" t="s">
        <v>820</v>
      </c>
      <c r="F38" s="10" t="s">
        <v>895</v>
      </c>
      <c r="G38" s="10">
        <v>1</v>
      </c>
      <c r="H38" s="10" t="s">
        <v>858</v>
      </c>
      <c r="I38" s="10"/>
      <c r="J38" s="27">
        <f>IF('Notice Data (Enter Data Here)'!$D38="","",'Notice Data (Enter Data Here)'!$D38/37000000000)</f>
        <v>8.5000000000000006E-5</v>
      </c>
      <c r="K38" s="42" t="s">
        <v>934</v>
      </c>
      <c r="AD38" s="31" t="s">
        <v>70</v>
      </c>
      <c r="AE38" s="18"/>
      <c r="AF38" s="18"/>
      <c r="AG38" s="18" t="s">
        <v>863</v>
      </c>
      <c r="AH38" s="18"/>
    </row>
    <row r="39" spans="1:34">
      <c r="A39" s="9" t="s">
        <v>929</v>
      </c>
      <c r="B39" s="9" t="s">
        <v>698</v>
      </c>
      <c r="C39" s="19">
        <v>5.0000000000000001E-3</v>
      </c>
      <c r="D39" s="32">
        <f>IF('Notice Data (Enter Data Here)'!$C39="","",'Notice Data (Enter Data Here)'!$C39*VLOOKUP('Notice Data (Enter Data Here)'!$B39,Doedata,4)*37000000000)</f>
        <v>3145000</v>
      </c>
      <c r="E39" s="10" t="s">
        <v>820</v>
      </c>
      <c r="F39" s="10" t="s">
        <v>895</v>
      </c>
      <c r="G39" s="10">
        <v>1</v>
      </c>
      <c r="H39" s="10" t="s">
        <v>858</v>
      </c>
      <c r="I39" s="10"/>
      <c r="J39" s="27">
        <f>IF('Notice Data (Enter Data Here)'!$D39="","",'Notice Data (Enter Data Here)'!$D39/37000000000)</f>
        <v>8.5000000000000006E-5</v>
      </c>
      <c r="K39" s="42" t="s">
        <v>935</v>
      </c>
      <c r="AD39" s="31" t="s">
        <v>71</v>
      </c>
      <c r="AE39" s="18"/>
      <c r="AF39" s="18"/>
      <c r="AG39" s="18" t="s">
        <v>879</v>
      </c>
      <c r="AH39" s="18"/>
    </row>
    <row r="40" spans="1:34">
      <c r="A40" s="9" t="s">
        <v>930</v>
      </c>
      <c r="B40" s="9" t="s">
        <v>698</v>
      </c>
      <c r="C40" s="19">
        <v>5.0000000000000001E-3</v>
      </c>
      <c r="D40" s="32">
        <f>IF('Notice Data (Enter Data Here)'!$C40="","",'Notice Data (Enter Data Here)'!$C40*VLOOKUP('Notice Data (Enter Data Here)'!$B40,Doedata,4)*37000000000)</f>
        <v>3145000</v>
      </c>
      <c r="E40" s="10" t="s">
        <v>820</v>
      </c>
      <c r="F40" s="10" t="s">
        <v>895</v>
      </c>
      <c r="G40" s="10">
        <v>1</v>
      </c>
      <c r="H40" s="10" t="s">
        <v>858</v>
      </c>
      <c r="I40" s="10"/>
      <c r="J40" s="27">
        <f>IF('Notice Data (Enter Data Here)'!$D40="","",'Notice Data (Enter Data Here)'!$D40/37000000000)</f>
        <v>8.5000000000000006E-5</v>
      </c>
      <c r="K40" s="42" t="s">
        <v>936</v>
      </c>
      <c r="AD40" s="31" t="s">
        <v>72</v>
      </c>
      <c r="AE40" s="18"/>
      <c r="AF40" s="18"/>
      <c r="AG40" s="18" t="s">
        <v>829</v>
      </c>
      <c r="AH40" s="18"/>
    </row>
    <row r="41" spans="1:34">
      <c r="A41" s="9" t="s">
        <v>931</v>
      </c>
      <c r="B41" s="9" t="s">
        <v>698</v>
      </c>
      <c r="C41" s="19">
        <v>5.0000000000000001E-3</v>
      </c>
      <c r="D41" s="32">
        <f>IF('Notice Data (Enter Data Here)'!$C41="","",'Notice Data (Enter Data Here)'!$C41*VLOOKUP('Notice Data (Enter Data Here)'!$B41,Doedata,4)*37000000000)</f>
        <v>3145000</v>
      </c>
      <c r="E41" s="10" t="s">
        <v>820</v>
      </c>
      <c r="F41" s="10" t="s">
        <v>895</v>
      </c>
      <c r="G41" s="10">
        <v>1</v>
      </c>
      <c r="H41" s="10" t="s">
        <v>858</v>
      </c>
      <c r="I41" s="10"/>
      <c r="J41" s="27">
        <f>IF('Notice Data (Enter Data Here)'!$D41="","",'Notice Data (Enter Data Here)'!$D41/37000000000)</f>
        <v>8.5000000000000006E-5</v>
      </c>
      <c r="K41" s="42" t="s">
        <v>937</v>
      </c>
      <c r="AD41" s="31" t="s">
        <v>51</v>
      </c>
      <c r="AE41" s="18"/>
      <c r="AF41" s="18"/>
      <c r="AG41" s="18" t="s">
        <v>830</v>
      </c>
      <c r="AH41" s="18"/>
    </row>
    <row r="42" spans="1:34">
      <c r="A42" s="9" t="s">
        <v>932</v>
      </c>
      <c r="B42" s="9" t="s">
        <v>698</v>
      </c>
      <c r="C42" s="19">
        <v>5.0000000000000001E-3</v>
      </c>
      <c r="D42" s="32">
        <f>IF('Notice Data (Enter Data Here)'!$C42="","",'Notice Data (Enter Data Here)'!$C42*VLOOKUP('Notice Data (Enter Data Here)'!$B42,Doedata,4)*37000000000)</f>
        <v>3145000</v>
      </c>
      <c r="E42" s="10" t="s">
        <v>820</v>
      </c>
      <c r="F42" s="10" t="s">
        <v>895</v>
      </c>
      <c r="G42" s="10">
        <v>1</v>
      </c>
      <c r="H42" s="10" t="s">
        <v>858</v>
      </c>
      <c r="I42" s="10"/>
      <c r="J42" s="27">
        <f>IF('Notice Data (Enter Data Here)'!$D42="","",'Notice Data (Enter Data Here)'!$D42/37000000000)</f>
        <v>8.5000000000000006E-5</v>
      </c>
      <c r="K42" s="42" t="s">
        <v>938</v>
      </c>
      <c r="AD42" s="31" t="s">
        <v>73</v>
      </c>
      <c r="AE42" s="18"/>
      <c r="AF42" s="18"/>
      <c r="AG42" s="18" t="s">
        <v>831</v>
      </c>
      <c r="AH42" s="18"/>
    </row>
    <row r="43" spans="1:34">
      <c r="A43" s="9" t="s">
        <v>933</v>
      </c>
      <c r="B43" s="9" t="s">
        <v>698</v>
      </c>
      <c r="C43" s="19">
        <v>5.0000000000000001E-3</v>
      </c>
      <c r="D43" s="32">
        <f>IF('Notice Data (Enter Data Here)'!$C43="","",'Notice Data (Enter Data Here)'!$C43*VLOOKUP('Notice Data (Enter Data Here)'!$B43,Doedata,4)*37000000000)</f>
        <v>3145000</v>
      </c>
      <c r="E43" s="10" t="s">
        <v>820</v>
      </c>
      <c r="F43" s="10" t="s">
        <v>895</v>
      </c>
      <c r="G43" s="10">
        <v>1</v>
      </c>
      <c r="H43" s="10" t="s">
        <v>858</v>
      </c>
      <c r="I43" s="10"/>
      <c r="J43" s="27">
        <f>IF('Notice Data (Enter Data Here)'!$D43="","",'Notice Data (Enter Data Here)'!$D43/37000000000)</f>
        <v>8.5000000000000006E-5</v>
      </c>
      <c r="K43" s="42" t="s">
        <v>939</v>
      </c>
      <c r="AD43" s="31" t="s">
        <v>74</v>
      </c>
      <c r="AE43" s="18"/>
      <c r="AF43" s="18"/>
      <c r="AG43" s="18" t="s">
        <v>880</v>
      </c>
      <c r="AH43" s="18"/>
    </row>
    <row r="44" spans="1:34">
      <c r="A44" s="9" t="s">
        <v>940</v>
      </c>
      <c r="B44" s="9" t="s">
        <v>698</v>
      </c>
      <c r="C44" s="19">
        <v>5.0000000000000001E-4</v>
      </c>
      <c r="D44" s="32">
        <f>IF('Notice Data (Enter Data Here)'!$C44="","",'Notice Data (Enter Data Here)'!$C44*VLOOKUP('Notice Data (Enter Data Here)'!$B44,Doedata,4)*37000000000)</f>
        <v>314500.00000000006</v>
      </c>
      <c r="E44" s="10" t="s">
        <v>817</v>
      </c>
      <c r="F44" s="10" t="s">
        <v>895</v>
      </c>
      <c r="G44" s="10">
        <v>1</v>
      </c>
      <c r="H44" s="10" t="s">
        <v>826</v>
      </c>
      <c r="I44" s="10"/>
      <c r="J44" s="27">
        <f>IF('Notice Data (Enter Data Here)'!$D44="","",'Notice Data (Enter Data Here)'!$D44/37000000000)</f>
        <v>8.5000000000000016E-6</v>
      </c>
      <c r="K44" s="42" t="s">
        <v>942</v>
      </c>
      <c r="AD44" s="31" t="s">
        <v>75</v>
      </c>
      <c r="AE44" s="18"/>
      <c r="AF44" s="18"/>
      <c r="AG44" s="18" t="s">
        <v>832</v>
      </c>
      <c r="AH44" s="18"/>
    </row>
    <row r="45" spans="1:34">
      <c r="A45" s="9" t="s">
        <v>941</v>
      </c>
      <c r="B45" s="9" t="s">
        <v>698</v>
      </c>
      <c r="C45" s="19">
        <v>5.0000000000000001E-4</v>
      </c>
      <c r="D45" s="32">
        <f>IF('Notice Data (Enter Data Here)'!$C45="","",'Notice Data (Enter Data Here)'!$C45*VLOOKUP('Notice Data (Enter Data Here)'!$B45,Doedata,4)*37000000000)</f>
        <v>314500.00000000006</v>
      </c>
      <c r="E45" s="10" t="s">
        <v>817</v>
      </c>
      <c r="F45" s="10" t="s">
        <v>895</v>
      </c>
      <c r="G45" s="10">
        <v>1</v>
      </c>
      <c r="H45" s="10" t="s">
        <v>826</v>
      </c>
      <c r="I45" s="10"/>
      <c r="J45" s="27">
        <f>IF('Notice Data (Enter Data Here)'!$D45="","",'Notice Data (Enter Data Here)'!$D45/37000000000)</f>
        <v>8.5000000000000016E-6</v>
      </c>
      <c r="K45" s="43" t="s">
        <v>943</v>
      </c>
      <c r="AD45" s="31" t="s">
        <v>76</v>
      </c>
      <c r="AE45" s="18"/>
      <c r="AF45" s="18"/>
      <c r="AG45" s="18" t="s">
        <v>833</v>
      </c>
      <c r="AH45" s="18"/>
    </row>
    <row r="46" spans="1:34">
      <c r="A46" s="9" t="s">
        <v>944</v>
      </c>
      <c r="B46" s="9" t="s">
        <v>698</v>
      </c>
      <c r="C46" s="19">
        <v>1E-3</v>
      </c>
      <c r="D46" s="32">
        <f>IF('Notice Data (Enter Data Here)'!$C46="","",'Notice Data (Enter Data Here)'!$C46*VLOOKUP('Notice Data (Enter Data Here)'!$B46,Doedata,4)*37000000000)</f>
        <v>629000.00000000012</v>
      </c>
      <c r="E46" s="10" t="s">
        <v>817</v>
      </c>
      <c r="F46" s="10" t="s">
        <v>895</v>
      </c>
      <c r="G46" s="10">
        <v>1</v>
      </c>
      <c r="H46" s="10" t="s">
        <v>826</v>
      </c>
      <c r="I46" s="10"/>
      <c r="J46" s="27">
        <f>IF('Notice Data (Enter Data Here)'!$D46="","",'Notice Data (Enter Data Here)'!$D46/37000000000)</f>
        <v>1.7000000000000003E-5</v>
      </c>
      <c r="K46" s="42" t="s">
        <v>946</v>
      </c>
      <c r="AD46" s="31" t="s">
        <v>77</v>
      </c>
      <c r="AE46" s="18"/>
      <c r="AF46" s="18"/>
      <c r="AG46" s="18" t="s">
        <v>834</v>
      </c>
      <c r="AH46" s="18"/>
    </row>
    <row r="47" spans="1:34">
      <c r="A47" s="9" t="s">
        <v>945</v>
      </c>
      <c r="B47" s="9" t="s">
        <v>698</v>
      </c>
      <c r="C47" s="19">
        <v>1E-3</v>
      </c>
      <c r="D47" s="32">
        <f>IF('Notice Data (Enter Data Here)'!$C47="","",'Notice Data (Enter Data Here)'!$C47*VLOOKUP('Notice Data (Enter Data Here)'!$B47,Doedata,4)*37000000000)</f>
        <v>629000.00000000012</v>
      </c>
      <c r="E47" s="10" t="s">
        <v>817</v>
      </c>
      <c r="F47" s="10" t="s">
        <v>895</v>
      </c>
      <c r="G47" s="10">
        <v>1</v>
      </c>
      <c r="H47" s="10" t="s">
        <v>826</v>
      </c>
      <c r="I47" s="10"/>
      <c r="J47" s="27">
        <f>IF('Notice Data (Enter Data Here)'!$D47="","",'Notice Data (Enter Data Here)'!$D47/37000000000)</f>
        <v>1.7000000000000003E-5</v>
      </c>
      <c r="K47" s="43" t="s">
        <v>947</v>
      </c>
      <c r="AD47" s="31" t="s">
        <v>78</v>
      </c>
      <c r="AE47" s="18"/>
      <c r="AF47" s="18"/>
      <c r="AG47" s="18" t="s">
        <v>835</v>
      </c>
      <c r="AH47" s="18"/>
    </row>
    <row r="48" spans="1:34">
      <c r="A48" s="9" t="s">
        <v>948</v>
      </c>
      <c r="B48" s="9" t="s">
        <v>698</v>
      </c>
      <c r="C48" s="19">
        <v>1E-3</v>
      </c>
      <c r="D48" s="32">
        <f>IF('Notice Data (Enter Data Here)'!$C48="","",'Notice Data (Enter Data Here)'!$C48*VLOOKUP('Notice Data (Enter Data Here)'!$B48,Doedata,4)*37000000000)</f>
        <v>629000.00000000012</v>
      </c>
      <c r="E48" s="10" t="s">
        <v>820</v>
      </c>
      <c r="F48" s="10" t="s">
        <v>895</v>
      </c>
      <c r="G48" s="10">
        <v>1</v>
      </c>
      <c r="H48" s="10" t="s">
        <v>858</v>
      </c>
      <c r="I48" s="10"/>
      <c r="J48" s="27">
        <f>IF('Notice Data (Enter Data Here)'!$D48="","",'Notice Data (Enter Data Here)'!$D48/37000000000)</f>
        <v>1.7000000000000003E-5</v>
      </c>
      <c r="K48" s="42" t="s">
        <v>952</v>
      </c>
      <c r="AD48" s="31" t="s">
        <v>79</v>
      </c>
      <c r="AE48" s="18"/>
      <c r="AF48" s="18"/>
      <c r="AG48" s="18" t="s">
        <v>864</v>
      </c>
      <c r="AH48" s="18"/>
    </row>
    <row r="49" spans="1:34">
      <c r="A49" s="9" t="s">
        <v>949</v>
      </c>
      <c r="B49" s="9" t="s">
        <v>698</v>
      </c>
      <c r="C49" s="19">
        <v>1E-3</v>
      </c>
      <c r="D49" s="32">
        <f>IF('Notice Data (Enter Data Here)'!$C49="","",'Notice Data (Enter Data Here)'!$C49*VLOOKUP('Notice Data (Enter Data Here)'!$B49,Doedata,4)*37000000000)</f>
        <v>629000.00000000012</v>
      </c>
      <c r="E49" s="10" t="s">
        <v>820</v>
      </c>
      <c r="F49" s="10" t="s">
        <v>895</v>
      </c>
      <c r="G49" s="10">
        <v>1</v>
      </c>
      <c r="H49" s="10" t="s">
        <v>858</v>
      </c>
      <c r="I49" s="10"/>
      <c r="J49" s="27">
        <f>IF('Notice Data (Enter Data Here)'!$D49="","",'Notice Data (Enter Data Here)'!$D49/37000000000)</f>
        <v>1.7000000000000003E-5</v>
      </c>
      <c r="K49" s="43" t="s">
        <v>952</v>
      </c>
      <c r="AD49" s="31" t="s">
        <v>80</v>
      </c>
      <c r="AE49" s="18"/>
      <c r="AF49" s="18"/>
      <c r="AG49" s="18" t="s">
        <v>865</v>
      </c>
      <c r="AH49" s="18"/>
    </row>
    <row r="50" spans="1:34">
      <c r="A50" s="9" t="s">
        <v>950</v>
      </c>
      <c r="B50" s="9" t="s">
        <v>698</v>
      </c>
      <c r="C50" s="19">
        <v>1E-3</v>
      </c>
      <c r="D50" s="32">
        <f>IF('Notice Data (Enter Data Here)'!$C50="","",'Notice Data (Enter Data Here)'!$C50*VLOOKUP('Notice Data (Enter Data Here)'!$B50,Doedata,4)*37000000000)</f>
        <v>629000.00000000012</v>
      </c>
      <c r="E50" s="10" t="s">
        <v>820</v>
      </c>
      <c r="F50" s="10" t="s">
        <v>895</v>
      </c>
      <c r="G50" s="10">
        <v>1</v>
      </c>
      <c r="H50" s="10" t="s">
        <v>858</v>
      </c>
      <c r="I50" s="10"/>
      <c r="J50" s="27">
        <f>IF('Notice Data (Enter Data Here)'!$D50="","",'Notice Data (Enter Data Here)'!$D50/37000000000)</f>
        <v>1.7000000000000003E-5</v>
      </c>
      <c r="K50" s="42" t="s">
        <v>952</v>
      </c>
      <c r="AD50" s="31" t="s">
        <v>81</v>
      </c>
      <c r="AE50" s="18"/>
      <c r="AF50" s="18"/>
      <c r="AG50" s="18" t="s">
        <v>866</v>
      </c>
      <c r="AH50" s="18"/>
    </row>
    <row r="51" spans="1:34">
      <c r="A51" s="9" t="s">
        <v>951</v>
      </c>
      <c r="B51" s="9" t="s">
        <v>698</v>
      </c>
      <c r="C51" s="19">
        <v>1E-3</v>
      </c>
      <c r="D51" s="32">
        <f>IF('Notice Data (Enter Data Here)'!$C51="","",'Notice Data (Enter Data Here)'!$C51*VLOOKUP('Notice Data (Enter Data Here)'!$B51,Doedata,4)*37000000000)</f>
        <v>629000.00000000012</v>
      </c>
      <c r="E51" s="10" t="s">
        <v>820</v>
      </c>
      <c r="F51" s="10" t="s">
        <v>895</v>
      </c>
      <c r="G51" s="10">
        <v>1</v>
      </c>
      <c r="H51" s="10" t="s">
        <v>858</v>
      </c>
      <c r="I51" s="10"/>
      <c r="J51" s="27">
        <f>IF('Notice Data (Enter Data Here)'!$D51="","",'Notice Data (Enter Data Here)'!$D51/37000000000)</f>
        <v>1.7000000000000003E-5</v>
      </c>
      <c r="K51" s="43" t="s">
        <v>952</v>
      </c>
      <c r="AD51" s="31" t="s">
        <v>82</v>
      </c>
      <c r="AE51" s="18"/>
      <c r="AF51" s="18"/>
      <c r="AG51" s="18" t="s">
        <v>836</v>
      </c>
      <c r="AH51" s="18"/>
    </row>
    <row r="52" spans="1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1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1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1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1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1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1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1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1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1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1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1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1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D201" s="18"/>
      <c r="K201" s="44"/>
      <c r="AD201" s="31" t="s">
        <v>233</v>
      </c>
      <c r="AE201" s="18"/>
      <c r="AF201" s="18"/>
      <c r="AG201" s="18"/>
      <c r="AH201" s="18"/>
    </row>
    <row r="202" spans="3:34">
      <c r="D202" s="18"/>
      <c r="K202" s="44"/>
      <c r="AD202" s="31" t="s">
        <v>234</v>
      </c>
      <c r="AE202" s="18"/>
      <c r="AF202" s="18"/>
      <c r="AG202" s="18"/>
      <c r="AH202" s="18"/>
    </row>
    <row r="203" spans="3:34">
      <c r="D203" s="18"/>
      <c r="K203" s="44"/>
      <c r="AD203" s="31" t="s">
        <v>235</v>
      </c>
      <c r="AE203" s="18"/>
      <c r="AF203" s="18"/>
      <c r="AG203" s="18"/>
      <c r="AH203" s="18"/>
    </row>
    <row r="204" spans="3:34">
      <c r="D204" s="18"/>
      <c r="K204" s="44"/>
      <c r="AD204" s="31" t="s">
        <v>236</v>
      </c>
      <c r="AE204" s="18"/>
      <c r="AF204" s="18"/>
      <c r="AG204" s="18"/>
      <c r="AH204" s="18"/>
    </row>
    <row r="205" spans="3:34">
      <c r="D205" s="18"/>
      <c r="K205" s="44"/>
      <c r="AD205" s="31" t="s">
        <v>237</v>
      </c>
      <c r="AE205" s="18"/>
      <c r="AF205" s="18"/>
      <c r="AG205" s="18"/>
      <c r="AH205" s="18"/>
    </row>
    <row r="206" spans="3:34">
      <c r="D206" s="18"/>
      <c r="K206" s="44"/>
      <c r="AD206" s="31" t="s">
        <v>238</v>
      </c>
      <c r="AE206" s="18"/>
      <c r="AF206" s="18"/>
      <c r="AG206" s="18"/>
      <c r="AH206" s="18"/>
    </row>
    <row r="207" spans="3:34">
      <c r="D207" s="18"/>
      <c r="K207" s="44"/>
      <c r="AD207" s="31" t="s">
        <v>239</v>
      </c>
      <c r="AE207" s="18"/>
      <c r="AF207" s="18"/>
      <c r="AG207" s="18"/>
      <c r="AH207" s="18"/>
    </row>
    <row r="208" spans="3:34">
      <c r="D208" s="18"/>
      <c r="K208" s="44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AD420" s="31" t="s">
        <v>453</v>
      </c>
      <c r="AE420" s="18"/>
      <c r="AF420" s="18"/>
      <c r="AG420" s="18"/>
      <c r="AH420" s="18"/>
    </row>
    <row r="421" spans="4:34">
      <c r="AD421" s="31" t="s">
        <v>454</v>
      </c>
      <c r="AE421" s="18"/>
      <c r="AF421" s="18"/>
      <c r="AG421" s="18"/>
      <c r="AH421" s="18"/>
    </row>
    <row r="422" spans="4:34">
      <c r="AD422" s="31" t="s">
        <v>455</v>
      </c>
      <c r="AE422" s="18"/>
      <c r="AF422" s="18"/>
      <c r="AG422" s="18"/>
      <c r="AH422" s="18"/>
    </row>
    <row r="423" spans="4:34">
      <c r="AD423" s="31" t="s">
        <v>456</v>
      </c>
      <c r="AE423" s="18"/>
      <c r="AF423" s="18"/>
      <c r="AG423" s="18"/>
      <c r="AH423" s="18"/>
    </row>
    <row r="424" spans="4:34">
      <c r="AD424" s="31" t="s">
        <v>457</v>
      </c>
      <c r="AE424" s="18"/>
      <c r="AF424" s="18"/>
      <c r="AG424" s="18"/>
      <c r="AH424" s="18"/>
    </row>
    <row r="425" spans="4:34">
      <c r="AD425" s="31" t="s">
        <v>458</v>
      </c>
      <c r="AE425" s="18"/>
      <c r="AF425" s="18"/>
      <c r="AG425" s="18"/>
      <c r="AH425" s="18"/>
    </row>
    <row r="426" spans="4:34">
      <c r="AD426" s="31" t="s">
        <v>459</v>
      </c>
      <c r="AE426" s="18"/>
      <c r="AF426" s="18"/>
      <c r="AG426" s="18"/>
      <c r="AH426" s="18"/>
    </row>
    <row r="427" spans="4:34"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dataValidations count="5">
    <dataValidation type="list" allowBlank="1" showInputMessage="1" showErrorMessage="1" sqref="E24:E200">
      <formula1>$AE$24:$AE$31</formula1>
    </dataValidation>
    <dataValidation type="list" allowBlank="1" showInputMessage="1" showErrorMessage="1" sqref="F24:F200">
      <formula1>$AF$24:$AF$28</formula1>
    </dataValidation>
    <dataValidation type="list" allowBlank="1" showInputMessage="1" showErrorMessage="1" sqref="B24:B200">
      <formula1>Nuclides</formula1>
    </dataValidation>
    <dataValidation type="list" allowBlank="1" showInputMessage="1" showErrorMessage="1" sqref="H24:H200">
      <formula1>Holder</formula1>
    </dataValidation>
    <dataValidation type="list" allowBlank="1" showInputMessage="1" showErrorMessage="1" sqref="G24:G200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D4" sqref="D4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0.05</v>
      </c>
      <c r="C5" s="20">
        <v>31450000</v>
      </c>
      <c r="D5" s="20">
        <v>8.5000000000000006E-4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0.05</v>
      </c>
      <c r="C7" s="20">
        <v>31450000</v>
      </c>
      <c r="D7" s="20">
        <v>8.5000000000000006E-4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2014-01-07T23:49:28Z</dcterms:modified>
</cp:coreProperties>
</file>