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13400" yWindow="106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4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 l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<sst xmlns="http://schemas.openxmlformats.org/spreadsheetml/2006/main" count="3277" uniqueCount="897">
  <si>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</si>
  <si>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</si>
  <si>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</si>
  <si>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</si>
  <si>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</si>
  <si>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</si>
  <si>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</si>
  <si>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</si>
  <si>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</si>
  <si>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</si>
  <si>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</si>
  <si>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</si>
  <si>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</si>
  <si>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</si>
  <si>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</si>
  <si>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</si>
  <si>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</si>
  <si>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</si>
  <si>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</si>
  <si>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</si>
  <si>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</si>
  <si>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</si>
  <si>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</si>
  <si>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</si>
  <si>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</si>
  <si>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</si>
  <si>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</si>
  <si>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</si>
  <si>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</si>
  <si>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</si>
  <si>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</si>
  <si>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</si>
  <si>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</si>
  <si>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</si>
  <si>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</si>
  <si>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</si>
  <si>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</si>
  <si>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</si>
  <si>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</si>
  <si>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</si>
  <si>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</si>
  <si>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</si>
  <si>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</si>
  <si>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</si>
  <si>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</si>
  <si>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</si>
  <si>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</si>
  <si>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</si>
  <si>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</si>
  <si>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</si>
  <si>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</si>
  <si>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</si>
  <si>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</si>
  <si>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</si>
  <si>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</si>
  <si>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</si>
  <si>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</si>
  <si>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</si>
  <si>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</si>
  <si>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</si>
  <si>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</si>
  <si>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</si>
  <si>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</si>
  <si>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</si>
  <si>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</si>
  <si>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</si>
  <si>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</si>
  <si>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</si>
  <si>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</si>
  <si>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</si>
  <si>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</si>
  <si>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</si>
  <si>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</si>
  <si>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</si>
  <si>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</si>
  <si>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</si>
  <si>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</si>
  <si>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</si>
  <si>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</si>
  <si>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</si>
  <si>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</si>
  <si>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</si>
  <si>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</si>
  <si>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</si>
  <si>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</si>
  <si>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</si>
  <si>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</si>
  <si>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</si>
  <si>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</si>
  <si>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</si>
  <si>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</si>
  <si>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</si>
  <si>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</si>
  <si>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</si>
  <si>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</si>
  <si>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</si>
  <si>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</si>
  <si>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</si>
  <si>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</si>
  <si>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</si>
  <si>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</si>
  <si>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</si>
  <si>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</si>
  <si>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</si>
  <si>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</si>
  <si>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</si>
  <si>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</si>
  <si>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</si>
  <si>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</si>
  <si>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</si>
  <si>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</si>
  <si>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</si>
  <si>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</si>
  <si>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</si>
  <si>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</si>
  <si>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</si>
  <si>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</si>
  <si>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</si>
  <si>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</si>
  <si>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</si>
  <si>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</si>
  <si>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</si>
  <si>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</si>
  <si>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</si>
  <si>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</si>
  <si>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</si>
  <si>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</si>
  <si>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</si>
  <si>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</si>
  <si>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</si>
  <si>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</si>
  <si>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</si>
  <si>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</si>
  <si>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</si>
  <si>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</si>
  <si>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</si>
  <si>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</si>
  <si>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</si>
  <si>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</si>
  <si>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</si>
  <si>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</si>
  <si>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</si>
  <si>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</si>
  <si>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</si>
  <si>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</si>
  <si>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</si>
  <si>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</si>
  <si>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</si>
  <si>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</si>
  <si>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</si>
  <si>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</si>
  <si>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</si>
  <si>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</si>
  <si>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</si>
  <si>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</si>
  <si>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</si>
  <si>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</si>
  <si>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</si>
  <si>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</si>
  <si>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</si>
  <si>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</si>
  <si>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</si>
  <si>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</si>
  <si>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</si>
  <si>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</si>
  <si>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</si>
  <si>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</si>
  <si>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</si>
  <si>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</si>
  <si>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</si>
  <si>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</si>
  <si>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</si>
  <si>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</si>
  <si>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</si>
  <si>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</si>
  <si>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</si>
  <si>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</si>
  <si>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</si>
  <si>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</si>
  <si>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</si>
  <si>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</si>
  <si>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</si>
  <si>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</si>
  <si>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</si>
  <si>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</si>
  <si>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</si>
  <si>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</si>
  <si>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</si>
  <si>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</si>
  <si>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</si>
  <si>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</si>
  <si>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</si>
  <si>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</si>
  <si>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</si>
  <si>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</si>
  <si>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</si>
  <si>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</si>
  <si>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</si>
  <si>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</si>
  <si>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</si>
  <si>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</si>
  <si>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</si>
  <si>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</si>
  <si>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</si>
  <si>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</si>
  <si>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</si>
  <si>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</si>
  <si>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</si>
  <si>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</si>
  <si>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</si>
  <si>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</si>
  <si>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</si>
  <si>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</si>
  <si>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</si>
  <si>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</si>
  <si>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</si>
  <si>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</si>
  <si>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</si>
  <si>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</si>
  <si>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</si>
  <si>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</si>
  <si>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</si>
  <si>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</si>
  <si>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</si>
  <si>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</si>
  <si>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</si>
  <si>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</si>
  <si>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</si>
  <si>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</si>
  <si>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</si>
  <si>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</si>
  <si>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</si>
  <si>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</si>
  <si>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</si>
  <si>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</si>
  <si>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</si>
  <si>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</si>
  <si>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</si>
  <si>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</si>
  <si>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</si>
  <si>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</si>
  <si>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</si>
  <si>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</si>
  <si>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</si>
  <si>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</si>
  <si>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</si>
  <si>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</si>
  <si>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</si>
  <si>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</si>
  <si>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</si>
  <si>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</si>
  <si>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</si>
  <si>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</si>
  <si>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</si>
  <si>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</si>
  <si>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</si>
  <si>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</si>
  <si>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</si>
  <si>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</si>
  <si>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</si>
  <si>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</si>
  <si>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</si>
  <si>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</si>
  <si>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</si>
  <si>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</si>
  <si>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</si>
  <si>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</si>
  <si>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</si>
  <si>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</si>
  <si>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</si>
  <si>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</si>
  <si>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</si>
  <si>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</si>
  <si>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</si>
  <si>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</si>
  <si>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</si>
  <si>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</si>
  <si>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</si>
  <si>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</si>
  <si>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</si>
  <si>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</si>
  <si>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</si>
  <si>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</si>
  <si>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</si>
  <si>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</si>
  <si>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</si>
  <si>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</si>
  <si>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</si>
  <si>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</si>
  <si>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</si>
  <si>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</si>
  <si>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</si>
  <si>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</si>
  <si>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</si>
  <si>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</si>
  <si>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</si>
  <si>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</si>
  <si>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</si>
  <si>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</si>
  <si>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</si>
  <si>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</si>
  <si>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</si>
  <si>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</si>
  <si>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</si>
  <si>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</si>
  <si>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</si>
  <si>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</si>
  <si>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</si>
  <si>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</si>
  <si>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</si>
  <si>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</si>
  <si>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</si>
  <si>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</si>
  <si>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</si>
  <si>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</si>
  <si>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</si>
  <si>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</si>
  <si>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</si>
  <si>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</si>
  <si>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</si>
  <si>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</si>
  <si>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</si>
  <si>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</si>
  <si>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</si>
  <si>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</si>
  <si>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</si>
  <si>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</si>
  <si>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</si>
  <si>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</si>
  <si>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</si>
  <si>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</si>
  <si>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</si>
  <si>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</si>
  <si>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</si>
  <si>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</si>
  <si>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</si>
  <si>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</si>
  <si>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</si>
  <si>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</si>
  <si>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</si>
  <si>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</si>
  <si>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</si>
  <si>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</si>
  <si>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</si>
  <si>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</si>
  <si>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</si>
  <si>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</si>
  <si>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</si>
  <si>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</si>
  <si>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</si>
  <si>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</si>
  <si>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</si>
  <si>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</si>
  <si>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</si>
  <si>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</si>
  <si>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</si>
  <si>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</si>
  <si>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</si>
  <si>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</si>
  <si>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</si>
  <si>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</si>
  <si>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</si>
  <si>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</si>
  <si>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</si>
  <si>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</si>
  <si>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</si>
  <si>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</si>
  <si>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</si>
  <si>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</si>
  <si>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</si>
  <si>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</si>
  <si>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</si>
  <si>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</si>
  <si>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</si>
  <si>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</si>
  <si>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</si>
  <si>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</si>
  <si>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</si>
  <si>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</si>
  <si>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</si>
  <si>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</si>
  <si>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</si>
  <si>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</si>
  <si>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</si>
  <si>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</si>
  <si>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</si>
  <si>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</si>
  <si>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</si>
  <si>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</si>
  <si>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</si>
  <si>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</si>
  <si>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</si>
  <si>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</si>
  <si>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</si>
  <si>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</si>
  <si>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</si>
  <si>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</si>
  <si>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</si>
  <si>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</si>
  <si>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</si>
  <si>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</si>
  <si>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</si>
  <si>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</si>
  <si>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</si>
  <si>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</si>
  <si>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</si>
  <si>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</si>
  <si>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</si>
  <si>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</si>
  <si>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</si>
  <si>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</si>
  <si>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</si>
  <si>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</si>
  <si>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</si>
  <si>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</si>
  <si>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</si>
  <si>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</si>
  <si>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</si>
  <si>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</si>
  <si>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</si>
  <si>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</si>
  <si>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</si>
  <si>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</si>
  <si>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</si>
  <si>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</si>
  <si>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</si>
  <si>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</si>
  <si>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</si>
  <si>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</si>
  <si>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</si>
  <si>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</si>
  <si>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</si>
  <si>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</si>
  <si>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</si>
  <si>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</si>
  <si>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</si>
  <si>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</si>
  <si>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</si>
  <si>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</si>
  <si>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</si>
  <si>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</si>
  <si>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</si>
  <si>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</si>
  <si>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</si>
  <si>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</si>
  <si>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</si>
  <si>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</si>
  <si>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</si>
  <si>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</si>
  <si>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</si>
  <si>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</si>
  <si>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</si>
  <si>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</si>
  <si>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</si>
  <si>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</si>
  <si>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</si>
  <si>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</si>
  <si>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</si>
  <si>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</si>
  <si>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</si>
  <si>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</si>
  <si>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</si>
  <si>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</si>
  <si>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</si>
  <si>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</si>
  <si>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</si>
  <si>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</si>
  <si>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</si>
  <si>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</si>
  <si>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</si>
  <si>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</si>
  <si>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</si>
  <si>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</si>
  <si>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</si>
  <si>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</si>
  <si>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</si>
  <si>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</si>
  <si>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</si>
  <si>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</si>
  <si>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</si>
  <si>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</si>
  <si>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</si>
  <si>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</si>
  <si>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</si>
  <si>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</si>
  <si>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</si>
  <si>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</si>
  <si>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</si>
  <si>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</si>
  <si>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</si>
  <si>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</si>
  <si>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</si>
  <si>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</si>
  <si>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</si>
  <si>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</si>
  <si>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</si>
  <si>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</si>
  <si>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</si>
  <si>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</si>
  <si>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</si>
  <si>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</si>
  <si>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</si>
  <si>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</si>
  <si>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</si>
  <si>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</si>
  <si>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</si>
  <si>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</si>
  <si>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</si>
  <si>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</si>
  <si>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</si>
  <si>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</si>
  <si>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</si>
  <si>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</si>
  <si>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</si>
  <si>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</si>
  <si>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</si>
  <si>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</si>
  <si>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</si>
  <si>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</si>
  <si>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</si>
  <si>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</si>
  <si>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</si>
  <si>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</si>
  <si>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</si>
  <si>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</si>
  <si>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</si>
  <si>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</si>
  <si>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</si>
  <si>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</si>
  <si>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</si>
  <si>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</si>
  <si>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</si>
  <si>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</si>
  <si>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</si>
  <si>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</si>
  <si>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</si>
  <si>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</si>
  <si>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</si>
  <si>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</si>
  <si>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</si>
  <si>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</si>
  <si>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</si>
  <si>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</si>
  <si>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</si>
  <si>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</si>
  <si>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</si>
  <si>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</si>
  <si>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</si>
  <si>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</si>
  <si>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</si>
  <si>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</si>
  <si>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</si>
  <si>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</si>
  <si>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</si>
  <si>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</si>
  <si>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</si>
  <si>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</si>
  <si>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</si>
  <si>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</si>
  <si>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</si>
  <si>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</si>
  <si>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</si>
  <si>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</si>
  <si>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</si>
  <si>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</si>
  <si>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</si>
  <si>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</si>
  <si>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</si>
  <si>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</si>
  <si>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</si>
  <si>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</si>
  <si>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</si>
  <si>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</si>
  <si>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</si>
  <si>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</si>
  <si>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</si>
  <si>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</si>
  <si>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</si>
  <si>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</si>
  <si>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</si>
  <si>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</si>
  <si>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</si>
  <si>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</si>
  <si>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</si>
  <si>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</si>
  <si>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</si>
  <si>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</si>
  <si>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</si>
  <si>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</si>
  <si>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</si>
  <si>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</si>
  <si>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</si>
  <si>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</si>
  <si>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</si>
  <si>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</si>
  <si>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</si>
  <si>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</si>
  <si>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</si>
  <si>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</si>
  <si>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</si>
  <si>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</si>
  <si>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</si>
  <si>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</si>
  <si>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</si>
  <si>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</si>
  <si>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</si>
  <si>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</si>
  <si>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</si>
  <si>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</si>
  <si>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</si>
  <si>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</si>
  <si>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</si>
  <si>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</si>
  <si>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</si>
  <si>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</si>
  <si>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</si>
  <si>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</si>
  <si>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</si>
  <si>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</si>
  <si>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</si>
  <si>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</si>
  <si>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</si>
  <si>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</si>
  <si>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</si>
  <si>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</si>
  <si>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</si>
  <si>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</si>
  <si>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</si>
  <si>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</si>
  <si>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</si>
  <si>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</si>
  <si>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</si>
  <si>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</si>
  <si>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</si>
  <si>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</si>
  <si>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</si>
  <si>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</si>
  <si>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</si>
  <si>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</si>
  <si>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</si>
  <si>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</si>
  <si>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</si>
  <si>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</si>
  <si>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</si>
  <si>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</si>
  <si>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</si>
  <si>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</si>
  <si>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</si>
  <si>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</si>
  <si>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</si>
  <si>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</si>
  <si>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</si>
  <si>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</si>
  <si>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</si>
  <si>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</si>
  <si>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</si>
  <si>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</si>
  <si>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</si>
  <si>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</si>
  <si>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</si>
  <si>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</si>
  <si>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</si>
  <si>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</si>
  <si>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</si>
  <si>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</si>
  <si>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</si>
  <si>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</si>
  <si>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</si>
  <si>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</si>
  <si>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</si>
  <si>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</si>
  <si>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</si>
  <si>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</si>
  <si>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</si>
  <si>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</si>
  <si>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</si>
  <si>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</si>
  <si>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</si>
  <si>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</si>
  <si>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</si>
  <si>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</si>
  <si>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</si>
  <si>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</si>
  <si>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</si>
  <si>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</si>
  <si>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</si>
  <si>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</si>
  <si>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</si>
  <si>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</si>
  <si>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</si>
  <si>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</si>
  <si>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</si>
  <si>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</si>
  <si>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</si>
  <si>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</si>
  <si>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</si>
  <si>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</si>
  <si>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</si>
  <si>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</si>
  <si>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</si>
  <si>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</si>
  <si>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</si>
  <si>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</si>
  <si>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</si>
  <si>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</si>
  <si>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</si>
  <si>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</si>
  <si>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</si>
  <si>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</si>
  <si>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</si>
  <si>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</si>
  <si>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</si>
  <si>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</si>
  <si>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</si>
  <si>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</si>
  <si>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</si>
  <si>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</si>
  <si>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</si>
  <si>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</si>
  <si>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</si>
  <si>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</si>
  <si>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</si>
  <si>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</si>
  <si>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</si>
  <si>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</si>
  <si>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</si>
  <si>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</si>
  <si>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</si>
  <si>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</si>
  <si>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</si>
  <si>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</si>
  <si>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</si>
  <si>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</si>
  <si>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</si>
  <si>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</si>
  <si>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</si>
  <si>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</si>
  <si>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</si>
  <si>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</si>
  <si>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</si>
  <si>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</si>
  <si>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</si>
  <si>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</si>
  <si>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</si>
  <si>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</si>
  <si>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</si>
  <si>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</si>
  <si>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</si>
  <si>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</si>
  <si>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</si>
  <si>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</si>
  <si>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</si>
  <si>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</si>
  <si>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</si>
  <si>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</si>
  <si>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</si>
  <si>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</si>
  <si>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</si>
  <si>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</si>
  <si>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</si>
  <si>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</si>
  <si>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</si>
  <si>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</si>
  <si>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</si>
  <si>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</si>
  <si>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</si>
  <si>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</si>
  <si>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</si>
  <si>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</si>
  <si>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</si>
  <si>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</si>
  <si>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</si>
  <si>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</si>
  <si>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</si>
  <si>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</si>
  <si>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</si>
  <si>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</si>
  <si>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</si>
  <si>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</si>
  <si>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</si>
  <si>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</si>
  <si>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</si>
  <si>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</si>
  <si>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</si>
  <si>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</si>
  <si>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</si>
  <si>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</si>
  <si>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</si>
  <si>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</si>
  <si>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</si>
  <si>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</si>
  <si>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</si>
  <si>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</si>
  <si>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</si>
  <si>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</si>
  <si>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</si>
  <si>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</si>
  <si>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</si>
  <si>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</si>
  <si>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</si>
  <si>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</si>
  <si>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</si>
  <si>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</si>
  <si>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</si>
  <si>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</si>
  <si>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</si>
  <si>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</si>
  <si>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</si>
  <si>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</si>
  <si>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</si>
  <si>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</si>
  <si>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</si>
  <si>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</si>
  <si>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</si>
  <si>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</si>
  <si>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</si>
  <si>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</si>
  <si>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</si>
  <si>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</si>
  <si>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</si>
  <si>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</si>
  <si>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</si>
  <si>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</si>
  <si>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</si>
  <si>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</si>
  <si>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</si>
  <si>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</si>
  <si>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</si>
  <si>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</si>
  <si>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</si>
  <si>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</si>
  <si>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</si>
  <si>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</si>
  <si>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</si>
  <si>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</si>
  <si>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</si>
  <si>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</si>
  <si>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</si>
  <si>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</si>
  <si>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</si>
  <si>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</si>
  <si>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</si>
  <si>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</si>
  <si>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</si>
  <si>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</si>
  <si>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</si>
  <si>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</si>
  <si>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</si>
  <si>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</si>
  <si>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</si>
  <si>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</si>
  <si>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</si>
  <si>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</si>
  <si>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</si>
  <si>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</si>
  <si>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</si>
  <si>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</si>
  <si>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</si>
  <si>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</si>
  <si>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</si>
  <si>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</si>
  <si>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</si>
  <si>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</si>
  <si>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</si>
  <si>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</si>
  <si>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</si>
  <si>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</si>
  <si>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</si>
  <si>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</si>
  <si>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</si>
  <si>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</si>
  <si>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</si>
  <si>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</si>
  <si>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</si>
  <si>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</si>
  <si>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</si>
  <si>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</si>
  <si>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</si>
  <si>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</si>
  <si>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</si>
  <si>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</si>
  <si>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</si>
  <si>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</si>
  <si>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</si>
  <si>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</si>
  <si>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</si>
  <si>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</si>
  <si>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</si>
  <si>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</si>
  <si>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</si>
  <si>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</si>
  <si>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</si>
  <si>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</si>
  <si>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>19.11.2013</t>
  </si>
  <si>
    <t>FedEx 899572126893</t>
  </si>
  <si>
    <t>2nd Dec 2013</t>
  </si>
  <si>
    <t>4th Dec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</si>
</sst>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E21" sqref="E21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>
        <v>3962</v>
      </c>
    </row>
    <row r="14" spans="1:4">
      <c r="A14" s="17" t="s">
        <v>16</v>
      </c>
      <c r="B14" s="28" t="s">
        <v>893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 t="s">
        <v>895</v>
      </c>
      <c r="C16" s="9" t="s">
        <v>854</v>
      </c>
    </row>
    <row r="17" spans="1:34">
      <c r="A17" s="17" t="s">
        <v>811</v>
      </c>
      <c r="B17" s="13" t="s">
        <v>896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  <c r="E19" s="42"/>
    </row>
    <row r="20" spans="1:34">
      <c r="A20" s="17" t="s">
        <v>808</v>
      </c>
      <c r="B20" s="38">
        <v>2</v>
      </c>
      <c r="E20" s="42">
        <f>SUM(D24:D29)</f>
        <v>755.02404239999998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849</v>
      </c>
      <c r="C24" s="18">
        <v>5.0000000000000001E-3</v>
      </c>
      <c r="D24" s="30">
        <f>IF(Table5[[#This Row],[Mass (g)]]="","",Table5[[#This Row],[Mass (g)]]*VLOOKUP(Table5[[#This Row],[Nuclide]],Doedata,4)*37000000000)</f>
        <v>125.83734039999999</v>
      </c>
      <c r="E24" s="10" t="s">
        <v>820</v>
      </c>
      <c r="F24" s="10" t="s">
        <v>891</v>
      </c>
      <c r="G24" s="10">
        <v>1</v>
      </c>
      <c r="H24" s="10" t="s">
        <v>836</v>
      </c>
      <c r="I24" s="10" t="s">
        <v>894</v>
      </c>
      <c r="J24" s="25">
        <f>IF(Table5[[#This Row],[Activity (Bq)]]="","",Table5[[#This Row],[Activity (Bq)]]/37000000000)</f>
        <v>3.4010091999999998E-9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849</v>
      </c>
      <c r="C25" s="18">
        <v>5.0000000000000001E-3</v>
      </c>
      <c r="D25" s="30">
        <f>IF(Table5[[#This Row],[Mass (g)]]="","",Table5[[#This Row],[Mass (g)]]*VLOOKUP(Table5[[#This Row],[Nuclide]],Doedata,4)*37000000000)</f>
        <v>125.83734039999999</v>
      </c>
      <c r="E25" s="10" t="s">
        <v>820</v>
      </c>
      <c r="F25" s="10" t="s">
        <v>891</v>
      </c>
      <c r="G25" s="10">
        <v>1</v>
      </c>
      <c r="H25" s="10" t="s">
        <v>836</v>
      </c>
      <c r="I25" s="10" t="s">
        <v>894</v>
      </c>
      <c r="J25" s="25">
        <f>IF(Table5[[#This Row],[Activity (Bq)]]="","",Table5[[#This Row],[Activity (Bq)]]/37000000000)</f>
        <v>3.4010091999999998E-9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849</v>
      </c>
      <c r="C26" s="18">
        <v>5.0000000000000001E-3</v>
      </c>
      <c r="D26" s="30">
        <f>IF(Table5[[#This Row],[Mass (g)]]="","",Table5[[#This Row],[Mass (g)]]*VLOOKUP(Table5[[#This Row],[Nuclide]],Doedata,4)*37000000000)</f>
        <v>125.83734039999999</v>
      </c>
      <c r="E26" s="10" t="s">
        <v>820</v>
      </c>
      <c r="F26" s="10" t="s">
        <v>891</v>
      </c>
      <c r="G26" s="10">
        <v>1</v>
      </c>
      <c r="H26" s="10" t="s">
        <v>836</v>
      </c>
      <c r="I26" s="10" t="s">
        <v>894</v>
      </c>
      <c r="J26" s="25">
        <f>IF(Table5[[#This Row],[Activity (Bq)]]="","",Table5[[#This Row],[Activity (Bq)]]/37000000000)</f>
        <v>3.4010091999999998E-9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849</v>
      </c>
      <c r="C27" s="18">
        <v>5.0000000000000001E-3</v>
      </c>
      <c r="D27" s="30">
        <f>IF(Table5[[#This Row],[Mass (g)]]="","",Table5[[#This Row],[Mass (g)]]*VLOOKUP(Table5[[#This Row],[Nuclide]],Doedata,4)*37000000000)</f>
        <v>125.83734039999999</v>
      </c>
      <c r="E27" s="10" t="s">
        <v>820</v>
      </c>
      <c r="F27" s="10" t="s">
        <v>891</v>
      </c>
      <c r="G27" s="10">
        <v>1</v>
      </c>
      <c r="H27" s="10" t="s">
        <v>836</v>
      </c>
      <c r="I27" s="10" t="s">
        <v>894</v>
      </c>
      <c r="J27" s="25">
        <f>IF(Table5[[#This Row],[Activity (Bq)]]="","",Table5[[#This Row],[Activity (Bq)]]/37000000000)</f>
        <v>3.4010091999999998E-9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849</v>
      </c>
      <c r="C28" s="18">
        <v>5.0000000000000001E-3</v>
      </c>
      <c r="D28" s="30">
        <f>IF(Table5[[#This Row],[Mass (g)]]="","",Table5[[#This Row],[Mass (g)]]*VLOOKUP(Table5[[#This Row],[Nuclide]],Doedata,4)*37000000000)</f>
        <v>125.83734039999999</v>
      </c>
      <c r="E28" s="10" t="s">
        <v>820</v>
      </c>
      <c r="F28" s="10" t="s">
        <v>891</v>
      </c>
      <c r="G28" s="10">
        <v>1</v>
      </c>
      <c r="H28" s="10" t="s">
        <v>836</v>
      </c>
      <c r="I28" s="10" t="s">
        <v>894</v>
      </c>
      <c r="J28" s="25">
        <f>IF(Table5[[#This Row],[Activity (Bq)]]="","",Table5[[#This Row],[Activity (Bq)]]/37000000000)</f>
        <v>3.4010091999999998E-9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849</v>
      </c>
      <c r="C29" s="18">
        <v>5.0000000000000001E-3</v>
      </c>
      <c r="D29" s="30">
        <f>IF(Table5[[#This Row],[Mass (g)]]="","",Table5[[#This Row],[Mass (g)]]*VLOOKUP(Table5[[#This Row],[Nuclide]],Doedata,4)*37000000000)</f>
        <v>125.83734039999999</v>
      </c>
      <c r="E29" s="10" t="s">
        <v>820</v>
      </c>
      <c r="F29" s="10" t="s">
        <v>891</v>
      </c>
      <c r="G29" s="10">
        <v>1</v>
      </c>
      <c r="H29" s="10" t="s">
        <v>836</v>
      </c>
      <c r="I29" s="10" t="s">
        <v>894</v>
      </c>
      <c r="J29" s="25">
        <f>IF(Table5[[#This Row],[Activity (Bq)]]="","",Table5[[#This Row],[Activity (Bq)]]/37000000000)</f>
        <v>3.4010091999999998E-9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0.05</v>
      </c>
      <c r="D30" s="30">
        <f>IF(Table5[[#This Row],[Mass (g)]]="","",Table5[[#This Row],[Mass (g)]]*VLOOKUP(Table5[[#This Row],[Nuclide]],Doedata,4)*37000000000)</f>
        <v>621.6</v>
      </c>
      <c r="E30" s="10" t="s">
        <v>820</v>
      </c>
      <c r="F30" s="10" t="s">
        <v>891</v>
      </c>
      <c r="G30" s="10">
        <v>1</v>
      </c>
      <c r="H30" s="10" t="s">
        <v>836</v>
      </c>
      <c r="I30" s="10" t="s">
        <v>894</v>
      </c>
      <c r="J30" s="25">
        <f>IF(Table5[[#This Row],[Activity (Bq)]]="","",Table5[[#This Row],[Activity (Bq)]]/37000000000)</f>
        <v>1.6800000000000002E-8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phoneticPr fontId="13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scale="42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2013-11-28T10:34:31Z</cp:lastPrinted>
  <dcterms:created xsi:type="dcterms:W3CDTF">2010-11-12T20:51:00Z</dcterms:created>
  <dcterms:modified xsi:type="dcterms:W3CDTF">2013-11-28T12:13:07Z</dcterms:modified>
</cp:coreProperties>
</file>