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117"/>
  <workbookPr codeName="ThisWorkbook" autoCompressPictures="0"/>
  <bookViews>
    <workbookView xWindow="240" yWindow="20" windowWidth="15480" windowHeight="110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<sst xmlns="http://schemas.openxmlformats.org/spreadsheetml/2006/main" count="3248" uniqueCount="894">
  <si>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</si>
  <si>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</si>
  <si>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</si>
  <si>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</si>
  <si>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</si>
  <si>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</si>
  <si>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</si>
  <si>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</si>
  <si>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</si>
  <si>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</si>
  <si>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</si>
  <si>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</si>
  <si>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</si>
  <si>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</si>
  <si>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</si>
  <si>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</si>
  <si>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</si>
  <si>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</si>
  <si>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</si>
  <si>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</si>
  <si>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</si>
  <si>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</si>
  <si>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</si>
  <si>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</si>
  <si>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</si>
  <si>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</si>
  <si>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</si>
  <si>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</si>
  <si>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</si>
  <si>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</si>
  <si>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</si>
  <si>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</si>
  <si>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</si>
  <si>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</si>
  <si>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</si>
  <si>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</si>
  <si>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</si>
  <si>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</si>
  <si>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</si>
  <si>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</si>
  <si>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</si>
  <si>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</si>
  <si>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</si>
  <si>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</si>
  <si>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</si>
  <si>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</si>
  <si>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</si>
  <si>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</si>
  <si>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</si>
  <si>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</si>
  <si>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</si>
  <si>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</si>
  <si>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</si>
  <si>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</si>
  <si>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</si>
  <si>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</si>
  <si>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</si>
  <si>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</si>
  <si>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</si>
  <si>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</si>
  <si>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</si>
  <si>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</si>
  <si>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</si>
  <si>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</si>
  <si>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</si>
  <si>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</si>
  <si>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</si>
  <si>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</si>
  <si>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</si>
  <si>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</si>
  <si>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</si>
  <si>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</si>
  <si>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</si>
  <si>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</si>
  <si>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</si>
  <si>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</si>
  <si>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</si>
  <si>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</si>
  <si>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</si>
  <si>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</si>
  <si>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</si>
  <si>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</si>
  <si>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</si>
  <si>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</si>
  <si>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</si>
  <si>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</si>
  <si>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</si>
  <si>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</si>
  <si>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</si>
  <si>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</si>
  <si>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</si>
  <si>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</si>
  <si>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</si>
  <si>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</si>
  <si>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</si>
  <si>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</si>
  <si>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</si>
  <si>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</si>
  <si>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</si>
  <si>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</si>
  <si>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</si>
  <si>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</si>
  <si>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</si>
  <si>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</si>
  <si>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</si>
  <si>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</si>
  <si>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</si>
  <si>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</si>
  <si>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</si>
  <si>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</si>
  <si>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</si>
  <si>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</si>
  <si>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</si>
  <si>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</si>
  <si>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</si>
  <si>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</si>
  <si>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</si>
  <si>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</si>
  <si>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</si>
  <si>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</si>
  <si>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</si>
  <si>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</si>
  <si>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</si>
  <si>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</si>
  <si>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</si>
  <si>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</si>
  <si>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</si>
  <si>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</si>
  <si>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</si>
  <si>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</si>
  <si>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</si>
  <si>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</si>
  <si>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</si>
  <si>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</si>
  <si>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</si>
  <si>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</si>
  <si>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</si>
  <si>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</si>
  <si>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</si>
  <si>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</si>
  <si>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</si>
  <si>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</si>
  <si>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</si>
  <si>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</si>
  <si>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</si>
  <si>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</si>
  <si>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</si>
  <si>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</si>
  <si>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</si>
  <si>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</si>
  <si>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</si>
  <si>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</si>
  <si>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</si>
  <si>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</si>
  <si>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</si>
  <si>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</si>
  <si>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</si>
  <si>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</si>
  <si>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</si>
  <si>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</si>
  <si>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</si>
  <si>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</si>
  <si>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</si>
  <si>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</si>
  <si>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</si>
  <si>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</si>
  <si>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</si>
  <si>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</si>
  <si>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</si>
  <si>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</si>
  <si>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</si>
  <si>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</si>
  <si>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</si>
  <si>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</si>
  <si>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</si>
  <si>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</si>
  <si>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</si>
  <si>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</si>
  <si>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</si>
  <si>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</si>
  <si>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</si>
  <si>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</si>
  <si>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</si>
  <si>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</si>
  <si>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</si>
  <si>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</si>
  <si>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</si>
  <si>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</si>
  <si>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</si>
  <si>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</si>
  <si>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</si>
  <si>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</si>
  <si>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</si>
  <si>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</si>
  <si>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</si>
  <si>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</si>
  <si>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</si>
  <si>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</si>
  <si>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</si>
  <si>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</si>
  <si>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</si>
  <si>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</si>
  <si>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</si>
  <si>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</si>
  <si>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</si>
  <si>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</si>
  <si>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</si>
  <si>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</si>
  <si>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</si>
  <si>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</si>
  <si>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</si>
  <si>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</si>
  <si>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</si>
  <si>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</si>
  <si>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</si>
  <si>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</si>
  <si>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</si>
  <si>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</si>
  <si>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</si>
  <si>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</si>
  <si>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</si>
  <si>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</si>
  <si>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</si>
  <si>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</si>
  <si>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</si>
  <si>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</si>
  <si>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</si>
  <si>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</si>
  <si>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</si>
  <si>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</si>
  <si>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</si>
  <si>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</si>
  <si>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</si>
  <si>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</si>
  <si>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</si>
  <si>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</si>
  <si>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</si>
  <si>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</si>
  <si>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</si>
  <si>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</si>
  <si>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</si>
  <si>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</si>
  <si>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</si>
  <si>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</si>
  <si>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</si>
  <si>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</si>
  <si>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</si>
  <si>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</si>
  <si>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</si>
  <si>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</si>
  <si>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</si>
  <si>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</si>
  <si>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</si>
  <si>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</si>
  <si>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</si>
  <si>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</si>
  <si>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</si>
  <si>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</si>
  <si>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</si>
  <si>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</si>
  <si>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</si>
  <si>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</si>
  <si>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</si>
  <si>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</si>
  <si>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</si>
  <si>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</si>
  <si>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</si>
  <si>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</si>
  <si>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</si>
  <si>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</si>
  <si>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</si>
  <si>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</si>
  <si>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</si>
  <si>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</si>
  <si>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</si>
  <si>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</si>
  <si>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</si>
  <si>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</si>
  <si>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</si>
  <si>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</si>
  <si>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</si>
  <si>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</si>
  <si>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</si>
  <si>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</si>
  <si>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</si>
  <si>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</si>
  <si>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</si>
  <si>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</si>
  <si>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</si>
  <si>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</si>
  <si>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</si>
  <si>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</si>
  <si>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</si>
  <si>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</si>
  <si>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</si>
  <si>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</si>
  <si>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</si>
  <si>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</si>
  <si>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</si>
  <si>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</si>
  <si>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</si>
  <si>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</si>
  <si>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</si>
  <si>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</si>
  <si>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</si>
  <si>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</si>
  <si>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</si>
  <si>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</si>
  <si>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</si>
  <si>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</si>
  <si>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</si>
  <si>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</si>
  <si>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</si>
  <si>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</si>
  <si>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</si>
  <si>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</si>
  <si>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</si>
  <si>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</si>
  <si>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</si>
  <si>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</si>
  <si>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</si>
  <si>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</si>
  <si>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</si>
  <si>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</si>
  <si>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</si>
  <si>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</si>
  <si>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</si>
  <si>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</si>
  <si>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</si>
  <si>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</si>
  <si>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</si>
  <si>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</si>
  <si>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</si>
  <si>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</si>
  <si>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</si>
  <si>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</si>
  <si>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</si>
  <si>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</si>
  <si>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</si>
  <si>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</si>
  <si>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</si>
  <si>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</si>
  <si>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</si>
  <si>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</si>
  <si>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</si>
  <si>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</si>
  <si>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</si>
  <si>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</si>
  <si>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</si>
  <si>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</si>
  <si>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</si>
  <si>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</si>
  <si>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</si>
  <si>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</si>
  <si>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</si>
  <si>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</si>
  <si>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</si>
  <si>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</si>
  <si>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</si>
  <si>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</si>
  <si>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</si>
  <si>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</si>
  <si>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</si>
  <si>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</si>
  <si>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</si>
  <si>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</si>
  <si>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</si>
  <si>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</si>
  <si>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</si>
  <si>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</si>
  <si>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</si>
  <si>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</si>
  <si>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</si>
  <si>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</si>
  <si>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</si>
  <si>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</si>
  <si>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</si>
  <si>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</si>
  <si>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</si>
  <si>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</si>
  <si>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</si>
  <si>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</si>
  <si>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</si>
  <si>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</si>
  <si>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</si>
  <si>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</si>
  <si>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</si>
  <si>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</si>
  <si>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</si>
  <si>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</si>
  <si>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</si>
  <si>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</si>
  <si>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</si>
  <si>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</si>
  <si>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</si>
  <si>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</si>
  <si>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</si>
  <si>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</si>
  <si>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</si>
  <si>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</si>
  <si>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</si>
  <si>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</si>
  <si>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</si>
  <si>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</si>
  <si>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</si>
  <si>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</si>
  <si>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</si>
  <si>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</si>
  <si>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</si>
  <si>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</si>
  <si>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</si>
  <si>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</si>
  <si>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</si>
  <si>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</si>
  <si>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</si>
  <si>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</si>
  <si>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</si>
  <si>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</si>
  <si>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</si>
  <si>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</si>
  <si>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</si>
  <si>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</si>
  <si>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</si>
  <si>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</si>
  <si>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</si>
  <si>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</si>
  <si>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</si>
  <si>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</si>
  <si>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</si>
  <si>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</si>
  <si>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</si>
  <si>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</si>
  <si>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</si>
  <si>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</si>
  <si>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</si>
  <si>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</si>
  <si>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</si>
  <si>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</si>
  <si>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</si>
  <si>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</si>
  <si>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</si>
  <si>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</si>
  <si>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</si>
  <si>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</si>
  <si>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</si>
  <si>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</si>
  <si>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</si>
  <si>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</si>
  <si>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</si>
  <si>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</si>
  <si>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</si>
  <si>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</si>
  <si>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</si>
  <si>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</si>
  <si>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</si>
  <si>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</si>
  <si>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</si>
  <si>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</si>
  <si>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</si>
  <si>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</si>
  <si>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</si>
  <si>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</si>
  <si>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</si>
  <si>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</si>
  <si>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</si>
  <si>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</si>
  <si>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</si>
  <si>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</si>
  <si>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</si>
  <si>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</si>
  <si>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</si>
  <si>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</si>
  <si>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</si>
  <si>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</si>
  <si>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</si>
  <si>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</si>
  <si>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</si>
  <si>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</si>
  <si>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</si>
  <si>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</si>
  <si>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</si>
  <si>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</si>
  <si>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</si>
  <si>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</si>
  <si>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</si>
  <si>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</si>
  <si>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</si>
  <si>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</si>
  <si>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</si>
  <si>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</si>
  <si>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</si>
  <si>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</si>
  <si>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</si>
  <si>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</si>
  <si>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</si>
  <si>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</si>
  <si>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</si>
  <si>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</si>
  <si>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</si>
  <si>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</si>
  <si>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</si>
  <si>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</si>
  <si>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</si>
  <si>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</si>
  <si>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</si>
  <si>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</si>
  <si>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</si>
  <si>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</si>
  <si>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</si>
  <si>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</si>
  <si>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</si>
  <si>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</si>
  <si>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</si>
  <si>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</si>
  <si>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</si>
  <si>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</si>
  <si>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</si>
  <si>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</si>
  <si>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</si>
  <si>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</si>
  <si>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</si>
  <si>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</si>
  <si>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</si>
  <si>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</si>
  <si>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</si>
  <si>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</si>
  <si>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</si>
  <si>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</si>
  <si>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</si>
  <si>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</si>
  <si>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</si>
  <si>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</si>
  <si>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</si>
  <si>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</si>
  <si>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</si>
  <si>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</si>
  <si>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</si>
  <si>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</si>
  <si>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</si>
  <si>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</si>
  <si>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</si>
  <si>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</si>
  <si>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</si>
  <si>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</si>
  <si>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</si>
  <si>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</si>
  <si>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</si>
  <si>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</si>
  <si>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</si>
  <si>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</si>
  <si>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</si>
  <si>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</si>
  <si>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</si>
  <si>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</si>
  <si>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</si>
  <si>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</si>
  <si>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</si>
  <si>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</si>
  <si>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</si>
  <si>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</si>
  <si>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</si>
  <si>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</si>
  <si>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</si>
  <si>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</si>
  <si>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</si>
  <si>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</si>
  <si>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</si>
  <si>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</si>
  <si>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</si>
  <si>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</si>
  <si>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</si>
  <si>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</si>
  <si>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</si>
  <si>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</si>
  <si>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</si>
  <si>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</si>
  <si>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</si>
  <si>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</si>
  <si>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</si>
  <si>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</si>
  <si>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</si>
  <si>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</si>
  <si>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</si>
  <si>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</si>
  <si>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</si>
  <si>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</si>
  <si>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</si>
  <si>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</si>
  <si>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</si>
  <si>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</si>
  <si>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</si>
  <si>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</si>
  <si>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</si>
  <si>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</si>
  <si>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</si>
  <si>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</si>
  <si>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</si>
  <si>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</si>
  <si>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</si>
  <si>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</si>
  <si>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</si>
  <si>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</si>
  <si>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</si>
  <si>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</si>
  <si>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</si>
  <si>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</si>
  <si>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</si>
  <si>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</si>
  <si>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</si>
  <si>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</si>
  <si>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</si>
  <si>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</si>
  <si>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</si>
  <si>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</si>
  <si>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</si>
  <si>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</si>
  <si>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</si>
  <si>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</si>
  <si>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</si>
  <si>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</si>
  <si>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</si>
  <si>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</si>
  <si>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</si>
  <si>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</si>
  <si>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</si>
  <si>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</si>
  <si>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</si>
  <si>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</si>
  <si>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</si>
  <si>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</si>
  <si>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</si>
  <si>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</si>
  <si>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</si>
  <si>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</si>
  <si>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</si>
  <si>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</si>
  <si>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</si>
  <si>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</si>
  <si>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</si>
  <si>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</si>
  <si>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</si>
  <si>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</si>
  <si>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</si>
  <si>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</si>
  <si>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</si>
  <si>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</si>
  <si>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</si>
  <si>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</si>
  <si>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</si>
  <si>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</si>
  <si>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</si>
  <si>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</si>
  <si>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</si>
  <si>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</si>
  <si>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</si>
  <si>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</si>
  <si>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</si>
  <si>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</si>
  <si>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</si>
  <si>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</si>
  <si>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</si>
  <si>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</si>
  <si>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</si>
  <si>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</si>
  <si>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</si>
  <si>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</si>
  <si>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</si>
  <si>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</si>
  <si>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</si>
  <si>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</si>
  <si>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</si>
  <si>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</si>
  <si>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</si>
  <si>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</si>
  <si>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</si>
  <si>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</si>
  <si>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</si>
  <si>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</si>
  <si>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</si>
  <si>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</si>
  <si>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</si>
  <si>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</si>
  <si>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</si>
  <si>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</si>
  <si>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</si>
  <si>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</si>
  <si>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</si>
  <si>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</si>
  <si>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</si>
  <si>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</si>
  <si>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</si>
  <si>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</si>
  <si>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</si>
  <si>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</si>
  <si>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</si>
  <si>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</si>
  <si>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</si>
  <si>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</si>
  <si>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</si>
  <si>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</si>
  <si>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</si>
  <si>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</si>
  <si>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</si>
  <si>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</si>
  <si>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</si>
  <si>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</si>
  <si>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</si>
  <si>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</si>
  <si>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</si>
  <si>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</si>
  <si>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</si>
  <si>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</si>
  <si>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</si>
  <si>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</si>
  <si>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</si>
  <si>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</si>
  <si>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</si>
  <si>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</si>
  <si>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</si>
  <si>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</si>
  <si>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</si>
  <si>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</si>
  <si>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</si>
  <si>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</si>
  <si>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</si>
  <si>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</si>
  <si>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</si>
  <si>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</si>
  <si>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</si>
  <si>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</si>
  <si>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</si>
  <si>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</si>
  <si>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</si>
  <si>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</si>
  <si>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</si>
  <si>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</si>
  <si>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</si>
  <si>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</si>
  <si>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</si>
  <si>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</si>
  <si>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</si>
  <si>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</si>
  <si>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</si>
  <si>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</si>
  <si>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</si>
  <si>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</si>
  <si>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</si>
  <si>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</si>
  <si>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</si>
  <si>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</si>
  <si>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</si>
  <si>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</si>
  <si>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</si>
  <si>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</si>
  <si>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</si>
  <si>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</si>
  <si>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</si>
  <si>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</si>
  <si>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</si>
  <si>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</si>
  <si>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</si>
  <si>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</si>
  <si>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</si>
  <si>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</si>
  <si>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</si>
  <si>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</si>
  <si>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</si>
  <si>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</si>
  <si>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</si>
  <si>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</si>
  <si>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</si>
  <si>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</si>
  <si>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</si>
  <si>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</si>
  <si>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</si>
  <si>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</si>
  <si>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</si>
  <si>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</si>
  <si>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</si>
  <si>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</si>
  <si>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</si>
  <si>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</si>
  <si>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</si>
  <si>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</si>
  <si>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</si>
  <si>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</si>
  <si>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</si>
  <si>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</si>
  <si>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</si>
  <si>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</si>
  <si>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</si>
  <si>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</si>
  <si>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</si>
  <si>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</si>
  <si>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</si>
  <si>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</si>
  <si>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</si>
  <si>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</si>
  <si>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</si>
  <si>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</si>
  <si>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</si>
  <si>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</si>
  <si>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</si>
  <si>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</si>
  <si>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</si>
  <si>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</si>
  <si>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</si>
  <si>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</si>
  <si>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</si>
  <si>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</si>
  <si>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</si>
  <si>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</si>
  <si>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</si>
  <si>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</si>
  <si>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</si>
  <si>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</si>
  <si>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</si>
  <si>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</si>
  <si>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</si>
  <si>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</si>
  <si>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</si>
  <si>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</si>
  <si>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</si>
  <si>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</si>
  <si>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</si>
  <si>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</si>
  <si>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</si>
  <si>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</si>
  <si>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</si>
  <si>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</si>
  <si>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</si>
  <si>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</si>
  <si>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</si>
  <si>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</si>
  <si>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</si>
  <si>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</si>
  <si>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</si>
  <si>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</si>
  <si>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</si>
  <si>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</si>
  <si>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</si>
  <si>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</si>
  <si>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</si>
  <si>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</si>
  <si>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</si>
  <si>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</si>
  <si>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</si>
  <si>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</si>
  <si>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</si>
  <si>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</si>
  <si>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</si>
  <si>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</si>
  <si>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</si>
  <si>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</si>
  <si>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</si>
  <si>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</si>
  <si>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</si>
  <si>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</si>
  <si>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</si>
  <si>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</si>
  <si>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</si>
  <si>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</si>
  <si>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</si>
  <si>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</si>
  <si>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</si>
  <si>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</si>
  <si>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</si>
  <si>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</si>
  <si>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</si>
  <si>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</si>
  <si>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</si>
  <si>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</si>
  <si>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</si>
  <si>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</si>
  <si>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</si>
  <si>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</si>
  <si>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</si>
  <si>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</si>
  <si>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</si>
  <si>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</si>
  <si>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Massey</t>
  </si>
  <si>
    <t>Michael</t>
  </si>
  <si>
    <t>Stanford University</t>
  </si>
  <si>
    <t>473 Via Ortega</t>
  </si>
  <si>
    <t>Room 140</t>
  </si>
  <si>
    <t>mmassey@stanford.edu</t>
  </si>
  <si>
    <t>Stanford</t>
  </si>
  <si>
    <t>California</t>
  </si>
  <si>
    <t>United States</t>
  </si>
  <si>
    <t>1/20/2013</t>
  </si>
  <si>
    <t>MM-Thin-1</t>
  </si>
  <si>
    <t>MM-Thin-2</t>
  </si>
  <si>
    <t>U-NAT</t>
  </si>
  <si>
    <t>RP-RPQA-130213-MEM-01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</si>
</sst>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9" sqref="B19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884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887</v>
      </c>
    </row>
    <row r="10" spans="1:3">
      <c r="A10" s="17" t="s">
        <v>15</v>
      </c>
      <c r="B10" s="11">
        <v>94305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>
        <v>6503538839</v>
      </c>
    </row>
    <row r="13" spans="1:3">
      <c r="A13" s="17" t="s">
        <v>839</v>
      </c>
      <c r="B13" s="12">
        <v>3762</v>
      </c>
    </row>
    <row r="14" spans="1:3">
      <c r="A14" s="17" t="s">
        <v>16</v>
      </c>
      <c r="B14" s="29" t="s">
        <v>889</v>
      </c>
    </row>
    <row r="15" spans="1:3">
      <c r="A15" s="17" t="s">
        <v>41</v>
      </c>
      <c r="B15" s="12">
        <v>41308</v>
      </c>
      <c r="C15" s="9" t="s">
        <v>854</v>
      </c>
    </row>
    <row r="16" spans="1:3">
      <c r="A16" s="17" t="s">
        <v>40</v>
      </c>
      <c r="B16" s="13">
        <v>41324</v>
      </c>
      <c r="C16" s="9" t="s">
        <v>854</v>
      </c>
    </row>
    <row r="17" spans="1:34">
      <c r="A17" s="17" t="s">
        <v>811</v>
      </c>
      <c r="B17" s="40">
        <v>41326</v>
      </c>
      <c r="C17" s="9" t="s">
        <v>853</v>
      </c>
    </row>
    <row r="18" spans="1:34">
      <c r="A18" s="17" t="s">
        <v>42</v>
      </c>
      <c r="B18" s="11" t="s">
        <v>893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2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890</v>
      </c>
      <c r="B24" s="9" t="s">
        <v>892</v>
      </c>
      <c r="C24" s="18">
        <v>3.9999999999999998E-7</v>
      </c>
      <c r="D24" s="31">
        <f>IF(Table5[[#This Row],[Mass (g)]]="","",Table5[[#This Row],[Mass (g)]]*VLOOKUP(Table5[[#This Row],[Nuclide]],Doedata,4)*37000000000)</f>
        <v>1.0066987231999999E-2</v>
      </c>
      <c r="E24" s="10" t="s">
        <v>30</v>
      </c>
      <c r="F24" s="10" t="s">
        <v>31</v>
      </c>
      <c r="G24" s="10">
        <v>1</v>
      </c>
      <c r="H24" s="10" t="s">
        <v>832</v>
      </c>
      <c r="I24" s="10">
        <v>1</v>
      </c>
      <c r="J24" s="26">
        <f>IF(Table5[[#This Row],[Activity (Bq)]]="","",Table5[[#This Row],[Activity (Bq)]]/37000000000)</f>
        <v>2.7208073599999996E-13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891</v>
      </c>
      <c r="B25" s="9" t="s">
        <v>892</v>
      </c>
      <c r="C25" s="18">
        <v>3.9999999999999998E-7</v>
      </c>
      <c r="D25" s="31">
        <f>IF(Table5[[#This Row],[Mass (g)]]="","",Table5[[#This Row],[Mass (g)]]*VLOOKUP(Table5[[#This Row],[Nuclide]],Doedata,4)*37000000000)</f>
        <v>1.0066987231999999E-2</v>
      </c>
      <c r="E25" s="10" t="s">
        <v>30</v>
      </c>
      <c r="F25" s="10" t="s">
        <v>31</v>
      </c>
      <c r="G25" s="10">
        <v>1</v>
      </c>
      <c r="H25" s="10" t="s">
        <v>832</v>
      </c>
      <c r="I25" s="10">
        <v>1</v>
      </c>
      <c r="J25" s="26">
        <f>IF(Table5[[#This Row],[Activity (Bq)]]="","",Table5[[#This Row],[Activity (Bq)]]/37000000000)</f>
        <v>2.7208073599999996E-13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Michael Massey</cp:lastModifiedBy>
  <cp:lastPrinted>2010-11-18T22:52:38Z</cp:lastPrinted>
  <dcterms:created xsi:type="dcterms:W3CDTF">2010-11-12T20:51:00Z</dcterms:created>
  <dcterms:modified xsi:type="dcterms:W3CDTF">2013-02-19T03:31:07Z</dcterms:modified>
</cp:coreProperties>
</file>