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/>
  <c r="D78" i="4"/>
  <c r="J78" i="4" s="1"/>
  <c r="D79" i="4"/>
  <c r="J79" i="4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<sst xmlns="http://schemas.openxmlformats.org/spreadsheetml/2006/main" count="3307" uniqueCount="900">
  <si>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</si>
  <si>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</si>
  <si>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</si>
  <si>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</si>
  <si>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</si>
  <si>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</si>
  <si>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</si>
  <si>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</si>
  <si>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</si>
  <si>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</si>
  <si>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</si>
  <si>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</si>
  <si>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</si>
  <si>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</si>
  <si>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</si>
  <si>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</si>
  <si>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</si>
  <si>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</si>
  <si>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</si>
  <si>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</si>
  <si>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</si>
  <si>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</si>
  <si>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</si>
  <si>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</si>
  <si>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</si>
  <si>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</si>
  <si>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</si>
  <si>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</si>
  <si>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</si>
  <si>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</si>
  <si>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</si>
  <si>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</si>
  <si>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</si>
  <si>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</si>
  <si>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</si>
  <si>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</si>
  <si>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</si>
  <si>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</si>
  <si>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</si>
  <si>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</si>
  <si>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</si>
  <si>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</si>
  <si>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</si>
  <si>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</si>
  <si>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</si>
  <si>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</si>
  <si>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</si>
  <si>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</si>
  <si>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</si>
  <si>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</si>
  <si>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</si>
  <si>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</si>
  <si>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</si>
  <si>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</si>
  <si>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</si>
  <si>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</si>
  <si>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</si>
  <si>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</si>
  <si>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</si>
  <si>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</si>
  <si>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</si>
  <si>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</si>
  <si>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</si>
  <si>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</si>
  <si>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</si>
  <si>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</si>
  <si>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</si>
  <si>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</si>
  <si>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</si>
  <si>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</si>
  <si>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</si>
  <si>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</si>
  <si>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</si>
  <si>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</si>
  <si>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</si>
  <si>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</si>
  <si>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</si>
  <si>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</si>
  <si>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</si>
  <si>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</si>
  <si>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</si>
  <si>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</si>
  <si>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</si>
  <si>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</si>
  <si>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</si>
  <si>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</si>
  <si>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</si>
  <si>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</si>
  <si>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</si>
  <si>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</si>
  <si>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</si>
  <si>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</si>
  <si>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</si>
  <si>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</si>
  <si>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</si>
  <si>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</si>
  <si>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</si>
  <si>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</si>
  <si>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</si>
  <si>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</si>
  <si>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</si>
  <si>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</si>
  <si>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</si>
  <si>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</si>
  <si>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</si>
  <si>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</si>
  <si>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</si>
  <si>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</si>
  <si>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</si>
  <si>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</si>
  <si>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</si>
  <si>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</si>
  <si>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</si>
  <si>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</si>
  <si>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</si>
  <si>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</si>
  <si>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</si>
  <si>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</si>
  <si>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</si>
  <si>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</si>
  <si>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</si>
  <si>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</si>
  <si>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</si>
  <si>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</si>
  <si>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</si>
  <si>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</si>
  <si>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</si>
  <si>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</si>
  <si>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</si>
  <si>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</si>
  <si>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</si>
  <si>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</si>
  <si>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</si>
  <si>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</si>
  <si>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</si>
  <si>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</si>
  <si>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</si>
  <si>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</si>
  <si>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</si>
  <si>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</si>
  <si>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</si>
  <si>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</si>
  <si>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</si>
  <si>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</si>
  <si>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</si>
  <si>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</si>
  <si>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</si>
  <si>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</si>
  <si>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</si>
  <si>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</si>
  <si>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</si>
  <si>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</si>
  <si>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</si>
  <si>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</si>
  <si>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</si>
  <si>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</si>
  <si>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</si>
  <si>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</si>
  <si>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</si>
  <si>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</si>
  <si>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</si>
  <si>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</si>
  <si>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</si>
  <si>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</si>
  <si>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</si>
  <si>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</si>
  <si>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</si>
  <si>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</si>
  <si>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</si>
  <si>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</si>
  <si>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</si>
  <si>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</si>
  <si>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</si>
  <si>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</si>
  <si>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</si>
  <si>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</si>
  <si>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</si>
  <si>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</si>
  <si>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</si>
  <si>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</si>
  <si>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</si>
  <si>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</si>
  <si>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</si>
  <si>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</si>
  <si>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</si>
  <si>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</si>
  <si>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</si>
  <si>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</si>
  <si>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</si>
  <si>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</si>
  <si>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</si>
  <si>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</si>
  <si>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</si>
  <si>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</si>
  <si>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</si>
  <si>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</si>
  <si>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</si>
  <si>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</si>
  <si>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</si>
  <si>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</si>
  <si>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</si>
  <si>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</si>
  <si>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</si>
  <si>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</si>
  <si>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</si>
  <si>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</si>
  <si>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</si>
  <si>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</si>
  <si>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</si>
  <si>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</si>
  <si>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</si>
  <si>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</si>
  <si>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</si>
  <si>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</si>
  <si>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</si>
  <si>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</si>
  <si>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</si>
  <si>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</si>
  <si>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</si>
  <si>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</si>
  <si>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</si>
  <si>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</si>
  <si>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</si>
  <si>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</si>
  <si>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</si>
  <si>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</si>
  <si>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</si>
  <si>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</si>
  <si>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</si>
  <si>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</si>
  <si>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</si>
  <si>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</si>
  <si>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</si>
  <si>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</si>
  <si>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</si>
  <si>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</si>
  <si>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</si>
  <si>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</si>
  <si>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</si>
  <si>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</si>
  <si>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</si>
  <si>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</si>
  <si>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</si>
  <si>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</si>
  <si>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</si>
  <si>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</si>
  <si>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</si>
  <si>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</si>
  <si>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</si>
  <si>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</si>
  <si>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</si>
  <si>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</si>
  <si>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</si>
  <si>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</si>
  <si>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</si>
  <si>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</si>
  <si>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</si>
  <si>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</si>
  <si>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</si>
  <si>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</si>
  <si>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</si>
  <si>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</si>
  <si>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</si>
  <si>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</si>
  <si>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</si>
  <si>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</si>
  <si>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</si>
  <si>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</si>
  <si>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</si>
  <si>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</si>
  <si>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</si>
  <si>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</si>
  <si>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</si>
  <si>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</si>
  <si>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</si>
  <si>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</si>
  <si>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</si>
  <si>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</si>
  <si>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</si>
  <si>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</si>
  <si>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</si>
  <si>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</si>
  <si>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</si>
  <si>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</si>
  <si>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</si>
  <si>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</si>
  <si>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</si>
  <si>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</si>
  <si>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</si>
  <si>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</si>
  <si>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</si>
  <si>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</si>
  <si>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</si>
  <si>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</si>
  <si>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</si>
  <si>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</si>
  <si>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</si>
  <si>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</si>
  <si>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</si>
  <si>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</si>
  <si>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</si>
  <si>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</si>
  <si>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</si>
  <si>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</si>
  <si>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</si>
  <si>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</si>
  <si>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</si>
  <si>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</si>
  <si>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</si>
  <si>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</si>
  <si>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</si>
  <si>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</si>
  <si>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</si>
  <si>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</si>
  <si>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</si>
  <si>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</si>
  <si>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</si>
  <si>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</si>
  <si>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</si>
  <si>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</si>
  <si>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</si>
  <si>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</si>
  <si>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</si>
  <si>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</si>
  <si>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</si>
  <si>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</si>
  <si>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</si>
  <si>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</si>
  <si>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</si>
  <si>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</si>
  <si>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</si>
  <si>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</si>
  <si>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</si>
  <si>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</si>
  <si>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</si>
  <si>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</si>
  <si>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</si>
  <si>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</si>
  <si>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</si>
  <si>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</si>
  <si>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</si>
  <si>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</si>
  <si>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</si>
  <si>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</si>
  <si>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</si>
  <si>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</si>
  <si>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</si>
  <si>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</si>
  <si>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</si>
  <si>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</si>
  <si>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</si>
  <si>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</si>
  <si>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</si>
  <si>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</si>
  <si>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</si>
  <si>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</si>
  <si>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</si>
  <si>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</si>
  <si>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</si>
  <si>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</si>
  <si>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</si>
  <si>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</si>
  <si>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</si>
  <si>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</si>
  <si>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</si>
  <si>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</si>
  <si>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</si>
  <si>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</si>
  <si>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</si>
  <si>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</si>
  <si>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</si>
  <si>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</si>
  <si>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</si>
  <si>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</si>
  <si>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</si>
  <si>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</si>
  <si>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</si>
  <si>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</si>
  <si>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</si>
  <si>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</si>
  <si>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</si>
  <si>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</si>
  <si>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</si>
  <si>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</si>
  <si>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</si>
  <si>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</si>
  <si>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</si>
  <si>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</si>
  <si>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</si>
  <si>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</si>
  <si>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</si>
  <si>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</si>
  <si>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</si>
  <si>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</si>
  <si>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</si>
  <si>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</si>
  <si>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</si>
  <si>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</si>
  <si>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</si>
  <si>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</si>
  <si>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</si>
  <si>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</si>
  <si>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</si>
  <si>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</si>
  <si>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</si>
  <si>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</si>
  <si>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</si>
  <si>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</si>
  <si>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</si>
  <si>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</si>
  <si>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</si>
  <si>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</si>
  <si>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</si>
  <si>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</si>
  <si>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</si>
  <si>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</si>
  <si>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</si>
  <si>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</si>
  <si>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</si>
  <si>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</si>
  <si>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</si>
  <si>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</si>
  <si>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</si>
  <si>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</si>
  <si>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</si>
  <si>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</si>
  <si>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</si>
  <si>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</si>
  <si>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</si>
  <si>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</si>
  <si>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</si>
  <si>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</si>
  <si>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</si>
  <si>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</si>
  <si>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</si>
  <si>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</si>
  <si>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</si>
  <si>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</si>
  <si>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</si>
  <si>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</si>
  <si>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</si>
  <si>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</si>
  <si>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</si>
  <si>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</si>
  <si>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</si>
  <si>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</si>
  <si>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</si>
  <si>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</si>
  <si>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</si>
  <si>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</si>
  <si>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</si>
  <si>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</si>
  <si>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</si>
  <si>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</si>
  <si>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</si>
  <si>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</si>
  <si>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</si>
  <si>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</si>
  <si>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</si>
  <si>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</si>
  <si>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</si>
  <si>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</si>
  <si>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</si>
  <si>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</si>
  <si>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</si>
  <si>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</si>
  <si>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</si>
  <si>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</si>
  <si>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</si>
  <si>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</si>
  <si>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</si>
  <si>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</si>
  <si>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</si>
  <si>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</si>
  <si>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</si>
  <si>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</si>
  <si>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</si>
  <si>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</si>
  <si>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</si>
  <si>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</si>
  <si>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</si>
  <si>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</si>
  <si>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</si>
  <si>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</si>
  <si>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</si>
  <si>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</si>
  <si>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</si>
  <si>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</si>
  <si>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</si>
  <si>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</si>
  <si>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</si>
  <si>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</si>
  <si>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</si>
  <si>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</si>
  <si>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</si>
  <si>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</si>
  <si>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</si>
  <si>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</si>
  <si>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</si>
  <si>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</si>
  <si>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</si>
  <si>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</si>
  <si>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</si>
  <si>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</si>
  <si>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</si>
  <si>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</si>
  <si>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</si>
  <si>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</si>
  <si>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</si>
  <si>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</si>
  <si>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</si>
  <si>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</si>
  <si>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</si>
  <si>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</si>
  <si>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</si>
  <si>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</si>
  <si>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</si>
  <si>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</si>
  <si>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</si>
  <si>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</si>
  <si>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</si>
  <si>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</si>
  <si>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</si>
  <si>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</si>
  <si>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</si>
  <si>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</si>
  <si>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</si>
  <si>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</si>
  <si>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</si>
  <si>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</si>
  <si>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</si>
  <si>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</si>
  <si>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</si>
  <si>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</si>
  <si>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</si>
  <si>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</si>
  <si>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</si>
  <si>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</si>
  <si>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</si>
  <si>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</si>
  <si>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</si>
  <si>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</si>
  <si>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</si>
  <si>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</si>
  <si>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</si>
  <si>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</si>
  <si>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</si>
  <si>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</si>
  <si>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</si>
  <si>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</si>
  <si>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</si>
  <si>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</si>
  <si>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</si>
  <si>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</si>
  <si>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</si>
  <si>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</si>
  <si>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</si>
  <si>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</si>
  <si>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</si>
  <si>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</si>
  <si>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</si>
  <si>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</si>
  <si>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</si>
  <si>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</si>
  <si>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</si>
  <si>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</si>
  <si>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</si>
  <si>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</si>
  <si>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</si>
  <si>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</si>
  <si>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</si>
  <si>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</si>
  <si>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</si>
  <si>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</si>
  <si>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</si>
  <si>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</si>
  <si>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</si>
  <si>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</si>
  <si>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</si>
  <si>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</si>
  <si>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</si>
  <si>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</si>
  <si>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</si>
  <si>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</si>
  <si>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</si>
  <si>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</si>
  <si>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</si>
  <si>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</si>
  <si>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</si>
  <si>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</si>
  <si>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</si>
  <si>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</si>
  <si>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</si>
  <si>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</si>
  <si>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</si>
  <si>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</si>
  <si>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</si>
  <si>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</si>
  <si>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</si>
  <si>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</si>
  <si>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</si>
  <si>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</si>
  <si>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</si>
  <si>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</si>
  <si>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</si>
  <si>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</si>
  <si>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</si>
  <si>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</si>
  <si>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</si>
  <si>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</si>
  <si>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</si>
  <si>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</si>
  <si>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</si>
  <si>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</si>
  <si>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</si>
  <si>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</si>
  <si>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</si>
  <si>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</si>
  <si>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</si>
  <si>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</si>
  <si>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</si>
  <si>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</si>
  <si>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</si>
  <si>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</si>
  <si>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</si>
  <si>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</si>
  <si>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</si>
  <si>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</si>
  <si>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</si>
  <si>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</si>
  <si>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</si>
  <si>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</si>
  <si>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</si>
  <si>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</si>
  <si>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</si>
  <si>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</si>
  <si>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</si>
  <si>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</si>
  <si>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</si>
  <si>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</si>
  <si>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</si>
  <si>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</si>
  <si>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</si>
  <si>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</si>
  <si>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</si>
  <si>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</si>
  <si>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</si>
  <si>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</si>
  <si>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</si>
  <si>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</si>
  <si>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</si>
  <si>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</si>
  <si>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</si>
  <si>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</si>
  <si>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</si>
  <si>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</si>
  <si>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</si>
  <si>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</si>
  <si>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</si>
  <si>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</si>
  <si>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</si>
  <si>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</si>
  <si>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</si>
  <si>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</si>
  <si>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</si>
  <si>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</si>
  <si>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</si>
  <si>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</si>
  <si>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</si>
  <si>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</si>
  <si>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</si>
  <si>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</si>
  <si>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</si>
  <si>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</si>
  <si>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</si>
  <si>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</si>
  <si>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</si>
  <si>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</si>
  <si>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</si>
  <si>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</si>
  <si>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</si>
  <si>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</si>
  <si>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</si>
  <si>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</si>
  <si>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</si>
  <si>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</si>
  <si>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</si>
  <si>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</si>
  <si>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</si>
  <si>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</si>
  <si>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</si>
  <si>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</si>
  <si>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</si>
  <si>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</si>
  <si>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</si>
  <si>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</si>
  <si>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</si>
  <si>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</si>
  <si>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</si>
  <si>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</si>
  <si>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</si>
  <si>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</si>
  <si>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</si>
  <si>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</si>
  <si>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</si>
  <si>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</si>
  <si>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</si>
  <si>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</si>
  <si>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</si>
  <si>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</si>
  <si>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</si>
  <si>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</si>
  <si>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</si>
  <si>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</si>
  <si>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</si>
  <si>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</si>
  <si>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</si>
  <si>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</si>
  <si>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</si>
  <si>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</si>
  <si>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</si>
  <si>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</si>
  <si>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</si>
  <si>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</si>
  <si>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</si>
  <si>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</si>
  <si>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</si>
  <si>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</si>
  <si>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</si>
  <si>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</si>
  <si>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</si>
  <si>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</si>
  <si>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</si>
  <si>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</si>
  <si>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</si>
  <si>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</si>
  <si>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</si>
  <si>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</si>
  <si>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</si>
  <si>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</si>
  <si>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</si>
  <si>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</si>
  <si>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</si>
  <si>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</si>
  <si>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</si>
  <si>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</si>
  <si>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</si>
  <si>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</si>
  <si>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</si>
  <si>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</si>
  <si>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</si>
  <si>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</si>
  <si>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</si>
  <si>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</si>
  <si>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</si>
  <si>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</si>
  <si>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</si>
  <si>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</si>
  <si>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</si>
  <si>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</si>
  <si>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</si>
  <si>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</si>
  <si>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</si>
  <si>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</si>
  <si>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</si>
  <si>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</si>
  <si>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</si>
  <si>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</si>
  <si>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</si>
  <si>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</si>
  <si>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</si>
  <si>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</si>
  <si>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</si>
  <si>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</si>
  <si>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</si>
  <si>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</si>
  <si>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</si>
  <si>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</si>
  <si>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</si>
  <si>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</si>
  <si>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</si>
  <si>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</si>
  <si>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</si>
  <si>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</si>
  <si>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</si>
  <si>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</si>
  <si>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</si>
  <si>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</si>
  <si>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</si>
  <si>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</si>
  <si>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</si>
  <si>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</si>
  <si>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</si>
  <si>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</si>
  <si>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</si>
  <si>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</si>
  <si>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</si>
  <si>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</si>
  <si>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</si>
  <si>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</si>
  <si>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</si>
  <si>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</si>
  <si>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</si>
  <si>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</si>
  <si>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</si>
  <si>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</si>
  <si>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</si>
  <si>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</si>
  <si>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</si>
  <si>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</si>
  <si>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</si>
  <si>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</si>
  <si>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</si>
  <si>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</si>
  <si>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</si>
  <si>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</si>
  <si>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</si>
  <si>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</si>
  <si>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</si>
  <si>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</si>
  <si>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</si>
  <si>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</si>
  <si>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</si>
  <si>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</si>
  <si>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</si>
  <si>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</si>
  <si>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</si>
  <si>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</si>
  <si>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</si>
  <si>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</si>
  <si>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</si>
  <si>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</si>
  <si>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</si>
  <si>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</si>
  <si>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</si>
  <si>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</si>
  <si>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</si>
  <si>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</si>
  <si>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</si>
  <si>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</si>
  <si>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</si>
  <si>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</si>
  <si>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</si>
  <si>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</si>
  <si>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</si>
  <si>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</si>
  <si>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</si>
  <si>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</si>
  <si>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</si>
  <si>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</si>
  <si>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</si>
  <si>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</si>
  <si>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</si>
  <si>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</si>
  <si>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</si>
  <si>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</si>
  <si>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</si>
  <si>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</si>
  <si>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</si>
  <si>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</si>
  <si>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</si>
  <si>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</si>
  <si>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</si>
  <si>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</si>
  <si>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</si>
  <si>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</si>
  <si>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</si>
  <si>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</si>
  <si>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</si>
  <si>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</si>
  <si>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</si>
  <si>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</si>
  <si>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</si>
  <si>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</si>
  <si>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</si>
  <si>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</si>
  <si>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</si>
  <si>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</si>
  <si>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</si>
  <si>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</si>
  <si>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solid</t>
  </si>
  <si>
    <r>
      <t> </t>
    </r>
    <r>
      <rPr>
        <sz val="11"/>
        <color theme="1"/>
        <rFont val="Calibri"/>
        <family val="2"/>
        <charset val="238"/>
        <scheme val="minor"/>
      </rPr>
      <t>8638 2528 5360</t>
    </r>
  </si>
  <si>
    <t>Stylo</t>
  </si>
  <si>
    <t>Malgorzata</t>
  </si>
  <si>
    <t>Ecole Polytechnique Federale de Lausanne</t>
  </si>
  <si>
    <t>EPFL ENAC IIE EML</t>
  </si>
  <si>
    <t>CE 1 643 (Centre Est)</t>
  </si>
  <si>
    <t>Station 6</t>
  </si>
  <si>
    <t>CH-1015 Lausanne</t>
  </si>
  <si>
    <t>CE 1643, Station 6</t>
  </si>
  <si>
    <t>malgorzata.stylo@epfl.ch</t>
  </si>
  <si>
    <t>Lausanne</t>
  </si>
  <si>
    <t>Vaud</t>
  </si>
  <si>
    <t>CH-1015</t>
  </si>
  <si>
    <t>Switzerland</t>
  </si>
  <si>
    <t>1-day</t>
  </si>
  <si>
    <t>+41766104167</t>
  </si>
  <si>
    <t>4-1</t>
  </si>
  <si>
    <t>20.05.2012</t>
  </si>
  <si>
    <t>23.05.2012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</si>
</sst>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7" fillId="0" borderId="0"/>
  </cellStyleXfs>
  <cellXfs count="42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ska" refreshedDate="41041.666396990739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2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6.5000000000000002E-2" maxValue="6.5000000000000002E-2"/>
    </cacheField>
    <cacheField name="Activity (Bq)" numFmtId="11">
      <sharedItems containsMixedTypes="1" containsNumber="1" minValue="808.07999999999993" maxValue="808.0799999999999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2.1839999999999999E-8" maxValue="2.1839999999999999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6.5000000000000002E-2"/>
    <n v="808.07999999999993"/>
    <s v="Slurry/Paste"/>
    <s v="Oxide"/>
    <n v="1"/>
    <s v="4h"/>
    <s v=" 8638 2528 5360"/>
    <n v="2.1839999999999999E-8"/>
  </r>
  <r>
    <n v="2"/>
    <x v="0"/>
    <n v="6.5000000000000002E-2"/>
    <n v="808.07999999999993"/>
    <s v="Slurry/Paste"/>
    <s v="Oxide"/>
    <n v="1"/>
    <s v="4h"/>
    <s v=" 8638 2528 5360"/>
    <n v="2.1839999999999999E-8"/>
  </r>
  <r>
    <n v="3"/>
    <x v="0"/>
    <n v="6.5000000000000002E-2"/>
    <n v="808.07999999999993"/>
    <s v="Slurry/Paste"/>
    <s v="Oxide"/>
    <n v="1"/>
    <s v="4h"/>
    <s v=" 8638 2528 5360"/>
    <n v="2.1839999999999999E-8"/>
  </r>
  <r>
    <n v="4"/>
    <x v="0"/>
    <n v="6.5000000000000002E-2"/>
    <n v="808.07999999999993"/>
    <s v="Slurry/Paste"/>
    <s v="Oxide"/>
    <n v="1"/>
    <s v="4h"/>
    <s v=" 8638 2528 5360"/>
    <n v="2.1839999999999999E-8"/>
  </r>
  <r>
    <n v="5"/>
    <x v="0"/>
    <n v="6.5000000000000002E-2"/>
    <n v="808.07999999999993"/>
    <s v="Slurry/Paste"/>
    <s v="Oxide"/>
    <n v="1"/>
    <s v="4h"/>
    <s v=" 8638 2528 5360"/>
    <n v="2.1839999999999999E-8"/>
  </r>
  <r>
    <n v="6"/>
    <x v="0"/>
    <n v="6.5000000000000002E-2"/>
    <n v="808.07999999999993"/>
    <s v="Slurry/Paste"/>
    <s v="Oxide"/>
    <n v="1"/>
    <s v="4h"/>
    <s v=" 8638 2528 5360"/>
    <n v="2.1839999999999999E-8"/>
  </r>
  <r>
    <n v="7"/>
    <x v="0"/>
    <n v="6.5000000000000002E-2"/>
    <n v="808.07999999999993"/>
    <s v="Slurry/Paste"/>
    <s v="Oxide"/>
    <n v="1"/>
    <s v="4h"/>
    <s v=" 8638 2528 5360"/>
    <n v="2.1839999999999999E-8"/>
  </r>
  <r>
    <n v="8"/>
    <x v="0"/>
    <n v="6.5000000000000002E-2"/>
    <n v="808.07999999999993"/>
    <s v="Slurry/Paste"/>
    <s v="Oxide"/>
    <n v="1"/>
    <s v="4h"/>
    <s v=" 8638 2528 5360"/>
    <n v="2.1839999999999999E-8"/>
  </r>
  <r>
    <n v="9"/>
    <x v="0"/>
    <n v="6.5000000000000002E-2"/>
    <n v="808.07999999999993"/>
    <s v="Slurry/Paste"/>
    <s v="Oxide"/>
    <n v="1"/>
    <s v="4h"/>
    <s v=" 8638 2528 5360"/>
    <n v="2.1839999999999999E-8"/>
  </r>
  <r>
    <n v="10"/>
    <x v="0"/>
    <n v="6.5000000000000002E-2"/>
    <n v="808.07999999999993"/>
    <s v="Slurry/Paste"/>
    <s v="Oxide"/>
    <n v="1"/>
    <s v="4h"/>
    <s v=" 8638 2528 5360"/>
    <n v="2.1839999999999999E-8"/>
  </r>
  <r>
    <n v="11"/>
    <x v="0"/>
    <n v="6.5000000000000002E-2"/>
    <n v="808.07999999999993"/>
    <s v="Slurry/Paste"/>
    <s v="Oxide"/>
    <n v="1"/>
    <s v="4h"/>
    <s v=" 8638 2528 5360"/>
    <n v="2.1839999999999999E-8"/>
  </r>
  <r>
    <n v="12"/>
    <x v="0"/>
    <n v="6.5000000000000002E-2"/>
    <n v="808.07999999999993"/>
    <s v="solid"/>
    <s v="Oxide"/>
    <n v="1"/>
    <s v="4h"/>
    <s v=" 8638 2528 5360"/>
    <n v="2.1839999999999999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36" activePane="bottomLeft" state="frozenSplit"/>
      <selection activeCell="C5" sqref="C5"/>
      <selection pane="bottomLeft" activeCell="B39" sqref="B39:B40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5" x14ac:dyDescent="0.25">
      <c r="A1" s="9" t="s">
        <v>17</v>
      </c>
      <c r="B1" s="9" t="s">
        <v>18</v>
      </c>
    </row>
    <row r="2" spans="1:5" x14ac:dyDescent="0.25">
      <c r="A2" s="16" t="s">
        <v>8</v>
      </c>
      <c r="B2" s="11" t="s">
        <v>882</v>
      </c>
    </row>
    <row r="3" spans="1:5" x14ac:dyDescent="0.25">
      <c r="A3" s="16" t="s">
        <v>9</v>
      </c>
      <c r="B3" s="11" t="s">
        <v>883</v>
      </c>
    </row>
    <row r="4" spans="1:5" x14ac:dyDescent="0.25">
      <c r="A4" s="16" t="s">
        <v>12</v>
      </c>
      <c r="B4" s="11" t="s">
        <v>884</v>
      </c>
    </row>
    <row r="5" spans="1:5" x14ac:dyDescent="0.25">
      <c r="A5" s="16" t="s">
        <v>10</v>
      </c>
      <c r="B5" s="11" t="s">
        <v>885</v>
      </c>
      <c r="C5" s="9" t="s">
        <v>875</v>
      </c>
      <c r="E5" t="s">
        <v>885</v>
      </c>
    </row>
    <row r="6" spans="1:5" x14ac:dyDescent="0.25">
      <c r="A6" s="16" t="s">
        <v>11</v>
      </c>
      <c r="B6" s="11" t="s">
        <v>889</v>
      </c>
      <c r="E6" t="s">
        <v>886</v>
      </c>
    </row>
    <row r="7" spans="1:5" x14ac:dyDescent="0.25">
      <c r="A7" s="16" t="s">
        <v>879</v>
      </c>
      <c r="B7" s="11" t="s">
        <v>890</v>
      </c>
      <c r="E7" t="s">
        <v>887</v>
      </c>
    </row>
    <row r="8" spans="1:5" x14ac:dyDescent="0.25">
      <c r="A8" s="16" t="s">
        <v>13</v>
      </c>
      <c r="B8" s="11" t="s">
        <v>891</v>
      </c>
      <c r="E8" t="s">
        <v>888</v>
      </c>
    </row>
    <row r="9" spans="1:5" x14ac:dyDescent="0.25">
      <c r="A9" s="16" t="s">
        <v>14</v>
      </c>
      <c r="B9" s="11" t="s">
        <v>892</v>
      </c>
    </row>
    <row r="10" spans="1:5" x14ac:dyDescent="0.25">
      <c r="A10" s="16" t="s">
        <v>15</v>
      </c>
      <c r="B10" s="11" t="s">
        <v>893</v>
      </c>
    </row>
    <row r="11" spans="1:5" x14ac:dyDescent="0.25">
      <c r="A11" s="16" t="s">
        <v>809</v>
      </c>
      <c r="B11" s="11" t="s">
        <v>894</v>
      </c>
    </row>
    <row r="12" spans="1:5" x14ac:dyDescent="0.25">
      <c r="A12" s="16" t="s">
        <v>26</v>
      </c>
      <c r="B12" s="39" t="s">
        <v>896</v>
      </c>
    </row>
    <row r="13" spans="1:5" x14ac:dyDescent="0.25">
      <c r="A13" s="16" t="s">
        <v>839</v>
      </c>
      <c r="B13" s="10">
        <v>3380</v>
      </c>
    </row>
    <row r="14" spans="1:5" x14ac:dyDescent="0.25">
      <c r="A14" s="16" t="s">
        <v>16</v>
      </c>
      <c r="B14" s="27" t="s">
        <v>895</v>
      </c>
    </row>
    <row r="15" spans="1:5" x14ac:dyDescent="0.25">
      <c r="A15" s="16" t="s">
        <v>41</v>
      </c>
      <c r="B15" s="40" t="s">
        <v>897</v>
      </c>
      <c r="C15" s="9" t="s">
        <v>854</v>
      </c>
    </row>
    <row r="16" spans="1:5" x14ac:dyDescent="0.25">
      <c r="A16" s="16" t="s">
        <v>40</v>
      </c>
      <c r="B16" s="41" t="s">
        <v>898</v>
      </c>
      <c r="C16" s="9" t="s">
        <v>854</v>
      </c>
    </row>
    <row r="17" spans="1:34" x14ac:dyDescent="0.25">
      <c r="A17" s="16" t="s">
        <v>811</v>
      </c>
      <c r="B17" s="12" t="s">
        <v>899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  <c r="E19" s="38"/>
    </row>
    <row r="20" spans="1:34" x14ac:dyDescent="0.25">
      <c r="A20" s="16" t="s">
        <v>808</v>
      </c>
      <c r="B20" s="37">
        <v>2</v>
      </c>
      <c r="E20" s="38"/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6.5000000000000002E-2</v>
      </c>
      <c r="D24" s="29">
        <f>IF(Table5[[#This Row],[Mass (g)]]="","",Table5[[#This Row],[Mass (g)]]*VLOOKUP(Table5[[#This Row],[Nuclide]],Doedata,4)*37000000000)</f>
        <v>808.07999999999993</v>
      </c>
      <c r="E24" s="10" t="s">
        <v>820</v>
      </c>
      <c r="F24" s="10" t="s">
        <v>31</v>
      </c>
      <c r="G24" s="10">
        <v>1</v>
      </c>
      <c r="H24" s="10" t="s">
        <v>836</v>
      </c>
      <c r="I24" t="s">
        <v>881</v>
      </c>
      <c r="J24" s="24">
        <f>IF(Table5[[#This Row],[Activity (Bq)]]="","",Table5[[#This Row],[Activity (Bq)]]/37000000000)</f>
        <v>2.1839999999999999E-8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6.5000000000000002E-2</v>
      </c>
      <c r="D25" s="29">
        <f>IF(Table5[[#This Row],[Mass (g)]]="","",Table5[[#This Row],[Mass (g)]]*VLOOKUP(Table5[[#This Row],[Nuclide]],Doedata,4)*37000000000)</f>
        <v>808.07999999999993</v>
      </c>
      <c r="E25" s="10" t="s">
        <v>820</v>
      </c>
      <c r="F25" s="10" t="s">
        <v>31</v>
      </c>
      <c r="G25" s="10">
        <v>1</v>
      </c>
      <c r="H25" s="10" t="s">
        <v>836</v>
      </c>
      <c r="I25" t="s">
        <v>881</v>
      </c>
      <c r="J25" s="24">
        <f>IF(Table5[[#This Row],[Activity (Bq)]]="","",Table5[[#This Row],[Activity (Bq)]]/37000000000)</f>
        <v>2.1839999999999999E-8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6.5000000000000002E-2</v>
      </c>
      <c r="D26" s="29">
        <f>IF(Table5[[#This Row],[Mass (g)]]="","",Table5[[#This Row],[Mass (g)]]*VLOOKUP(Table5[[#This Row],[Nuclide]],Doedata,4)*37000000000)</f>
        <v>808.07999999999993</v>
      </c>
      <c r="E26" s="10" t="s">
        <v>820</v>
      </c>
      <c r="F26" s="10" t="s">
        <v>31</v>
      </c>
      <c r="G26" s="10">
        <v>1</v>
      </c>
      <c r="H26" s="10" t="s">
        <v>836</v>
      </c>
      <c r="I26" s="9" t="s">
        <v>881</v>
      </c>
      <c r="J26" s="24">
        <f>IF(Table5[[#This Row],[Activity (Bq)]]="","",Table5[[#This Row],[Activity (Bq)]]/37000000000)</f>
        <v>2.1839999999999999E-8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6.5000000000000002E-2</v>
      </c>
      <c r="D27" s="29">
        <f>IF(Table5[[#This Row],[Mass (g)]]="","",Table5[[#This Row],[Mass (g)]]*VLOOKUP(Table5[[#This Row],[Nuclide]],Doedata,4)*37000000000)</f>
        <v>808.07999999999993</v>
      </c>
      <c r="E27" s="10" t="s">
        <v>820</v>
      </c>
      <c r="F27" s="10" t="s">
        <v>31</v>
      </c>
      <c r="G27" s="10">
        <v>1</v>
      </c>
      <c r="H27" s="10" t="s">
        <v>836</v>
      </c>
      <c r="I27" s="9" t="s">
        <v>881</v>
      </c>
      <c r="J27" s="24">
        <f>IF(Table5[[#This Row],[Activity (Bq)]]="","",Table5[[#This Row],[Activity (Bq)]]/37000000000)</f>
        <v>2.1839999999999999E-8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6.5000000000000002E-2</v>
      </c>
      <c r="D28" s="29">
        <f>IF(Table5[[#This Row],[Mass (g)]]="","",Table5[[#This Row],[Mass (g)]]*VLOOKUP(Table5[[#This Row],[Nuclide]],Doedata,4)*37000000000)</f>
        <v>808.07999999999993</v>
      </c>
      <c r="E28" s="10" t="s">
        <v>820</v>
      </c>
      <c r="F28" s="10" t="s">
        <v>31</v>
      </c>
      <c r="G28" s="10">
        <v>1</v>
      </c>
      <c r="H28" s="10" t="s">
        <v>836</v>
      </c>
      <c r="I28" s="9" t="s">
        <v>881</v>
      </c>
      <c r="J28" s="24">
        <f>IF(Table5[[#This Row],[Activity (Bq)]]="","",Table5[[#This Row],[Activity (Bq)]]/37000000000)</f>
        <v>2.1839999999999999E-8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6.5000000000000002E-2</v>
      </c>
      <c r="D29" s="29">
        <f>IF(Table5[[#This Row],[Mass (g)]]="","",Table5[[#This Row],[Mass (g)]]*VLOOKUP(Table5[[#This Row],[Nuclide]],Doedata,4)*37000000000)</f>
        <v>808.07999999999993</v>
      </c>
      <c r="E29" s="10" t="s">
        <v>820</v>
      </c>
      <c r="F29" s="10" t="s">
        <v>31</v>
      </c>
      <c r="G29" s="10">
        <v>1</v>
      </c>
      <c r="H29" s="10" t="s">
        <v>836</v>
      </c>
      <c r="I29" s="9" t="s">
        <v>881</v>
      </c>
      <c r="J29" s="24">
        <f>IF(Table5[[#This Row],[Activity (Bq)]]="","",Table5[[#This Row],[Activity (Bq)]]/37000000000)</f>
        <v>2.1839999999999999E-8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6.5000000000000002E-2</v>
      </c>
      <c r="D30" s="29">
        <f>IF(Table5[[#This Row],[Mass (g)]]="","",Table5[[#This Row],[Mass (g)]]*VLOOKUP(Table5[[#This Row],[Nuclide]],Doedata,4)*37000000000)</f>
        <v>808.07999999999993</v>
      </c>
      <c r="E30" s="10" t="s">
        <v>820</v>
      </c>
      <c r="F30" s="10" t="s">
        <v>31</v>
      </c>
      <c r="G30" s="10">
        <v>1</v>
      </c>
      <c r="H30" s="10" t="s">
        <v>836</v>
      </c>
      <c r="I30" s="9" t="s">
        <v>881</v>
      </c>
      <c r="J30" s="24">
        <f>IF(Table5[[#This Row],[Activity (Bq)]]="","",Table5[[#This Row],[Activity (Bq)]]/37000000000)</f>
        <v>2.1839999999999999E-8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6.5000000000000002E-2</v>
      </c>
      <c r="D31" s="29">
        <f>IF(Table5[[#This Row],[Mass (g)]]="","",Table5[[#This Row],[Mass (g)]]*VLOOKUP(Table5[[#This Row],[Nuclide]],Doedata,4)*37000000000)</f>
        <v>808.07999999999993</v>
      </c>
      <c r="E31" s="10" t="s">
        <v>820</v>
      </c>
      <c r="F31" s="10" t="s">
        <v>31</v>
      </c>
      <c r="G31" s="10">
        <v>1</v>
      </c>
      <c r="H31" s="10" t="s">
        <v>836</v>
      </c>
      <c r="I31" s="9" t="s">
        <v>881</v>
      </c>
      <c r="J31" s="24">
        <f>IF(Table5[[#This Row],[Activity (Bq)]]="","",Table5[[#This Row],[Activity (Bq)]]/37000000000)</f>
        <v>2.1839999999999999E-8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6.5000000000000002E-2</v>
      </c>
      <c r="D32" s="29">
        <f>IF(Table5[[#This Row],[Mass (g)]]="","",Table5[[#This Row],[Mass (g)]]*VLOOKUP(Table5[[#This Row],[Nuclide]],Doedata,4)*37000000000)</f>
        <v>808.07999999999993</v>
      </c>
      <c r="E32" s="10" t="s">
        <v>820</v>
      </c>
      <c r="F32" s="10" t="s">
        <v>31</v>
      </c>
      <c r="G32" s="10">
        <v>1</v>
      </c>
      <c r="H32" s="10" t="s">
        <v>836</v>
      </c>
      <c r="I32" s="9" t="s">
        <v>881</v>
      </c>
      <c r="J32" s="24">
        <f>IF(Table5[[#This Row],[Activity (Bq)]]="","",Table5[[#This Row],[Activity (Bq)]]/37000000000)</f>
        <v>2.1839999999999999E-8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6.5000000000000002E-2</v>
      </c>
      <c r="D33" s="29">
        <f>IF(Table5[[#This Row],[Mass (g)]]="","",Table5[[#This Row],[Mass (g)]]*VLOOKUP(Table5[[#This Row],[Nuclide]],Doedata,4)*37000000000)</f>
        <v>808.07999999999993</v>
      </c>
      <c r="E33" s="10" t="s">
        <v>820</v>
      </c>
      <c r="F33" s="10" t="s">
        <v>31</v>
      </c>
      <c r="G33" s="10">
        <v>1</v>
      </c>
      <c r="H33" s="10" t="s">
        <v>836</v>
      </c>
      <c r="I33" s="9" t="s">
        <v>881</v>
      </c>
      <c r="J33" s="24">
        <f>IF(Table5[[#This Row],[Activity (Bq)]]="","",Table5[[#This Row],[Activity (Bq)]]/37000000000)</f>
        <v>2.1839999999999999E-8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7">
        <v>6.5000000000000002E-2</v>
      </c>
      <c r="D34" s="29">
        <f>IF(Table5[[#This Row],[Mass (g)]]="","",Table5[[#This Row],[Mass (g)]]*VLOOKUP(Table5[[#This Row],[Nuclide]],Doedata,4)*37000000000)</f>
        <v>808.07999999999993</v>
      </c>
      <c r="E34" s="10" t="s">
        <v>820</v>
      </c>
      <c r="F34" s="10" t="s">
        <v>31</v>
      </c>
      <c r="G34" s="10">
        <v>1</v>
      </c>
      <c r="H34" s="10" t="s">
        <v>836</v>
      </c>
      <c r="I34" s="9" t="s">
        <v>881</v>
      </c>
      <c r="J34" s="24">
        <f>IF(Table5[[#This Row],[Activity (Bq)]]="","",Table5[[#This Row],[Activity (Bq)]]/37000000000)</f>
        <v>2.1839999999999999E-8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7">
        <v>6.5000000000000002E-2</v>
      </c>
      <c r="D35" s="29">
        <f>IF(Table5[[#This Row],[Mass (g)]]="","",Table5[[#This Row],[Mass (g)]]*VLOOKUP(Table5[[#This Row],[Nuclide]],Doedata,4)*37000000000)</f>
        <v>808.07999999999993</v>
      </c>
      <c r="E35" s="10" t="s">
        <v>880</v>
      </c>
      <c r="F35" s="10" t="s">
        <v>31</v>
      </c>
      <c r="G35" s="10">
        <v>1</v>
      </c>
      <c r="H35" s="10" t="s">
        <v>836</v>
      </c>
      <c r="I35" s="9" t="s">
        <v>881</v>
      </c>
      <c r="J35" s="24">
        <f>IF(Table5[[#This Row],[Activity (Bq)]]="","",Table5[[#This Row],[Activity (Bq)]]/37000000000)</f>
        <v>2.1839999999999999E-8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C36" s="17"/>
      <c r="D36" s="29" t="str">
        <f>IF(Table5[[#This Row],[Mass (g)]]="","",Table5[[#This Row],[Mass (g)]]*VLOOKUP(Table5[[#This Row],[Nuclide]],Doedata,4)*37000000000)</f>
        <v/>
      </c>
      <c r="I36" s="10"/>
      <c r="J36" s="24" t="str">
        <f>IF(Table5[[#This Row],[Activity (Bq)]]="","",Table5[[#This Row],[Activity (Bq)]]/37000000000)</f>
        <v/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C37" s="17"/>
      <c r="D37" s="29" t="str">
        <f>IF(Table5[[#This Row],[Mass (g)]]="","",Table5[[#This Row],[Mass (g)]]*VLOOKUP(Table5[[#This Row],[Nuclide]],Doedata,4)*37000000000)</f>
        <v/>
      </c>
      <c r="I37" s="10"/>
      <c r="J37" s="24" t="str">
        <f>IF(Table5[[#This Row],[Activity (Bq)]]="","",Table5[[#This Row],[Activity (Bq)]]/37000000000)</f>
        <v/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C38" s="17"/>
      <c r="D38" s="29" t="str">
        <f>IF(Table5[[#This Row],[Mass (g)]]="","",Table5[[#This Row],[Mass (g)]]*VLOOKUP(Table5[[#This Row],[Nuclide]],Doedata,4)*37000000000)</f>
        <v/>
      </c>
      <c r="I38" s="10"/>
      <c r="J38" s="24" t="str">
        <f>IF(Table5[[#This Row],[Activity (Bq)]]="","",Table5[[#This Row],[Activity (Bq)]]/37000000000)</f>
        <v/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4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4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4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4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4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4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4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4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4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4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4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4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4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4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4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4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4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4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4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4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4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4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4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 x14ac:dyDescent="0.25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4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 x14ac:dyDescent="0.25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4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 x14ac:dyDescent="0.25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4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4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4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4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4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4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4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4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4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4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4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4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4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4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4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4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4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4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4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4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4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4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4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4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4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4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4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4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4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4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4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4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4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4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4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4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4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4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4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4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4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4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4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4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4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4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4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4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4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4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4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4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4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4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4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4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4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4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4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4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4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4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4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4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4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4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4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4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4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4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4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4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4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4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4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4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4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4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4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4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4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4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4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4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4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4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4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4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4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4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4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4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4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4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4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4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4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4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4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4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4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4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4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4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4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4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4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4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4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4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4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4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4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4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4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4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4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4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4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4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4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4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4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4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4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4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4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4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4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4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4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4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4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4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4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4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4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4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4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4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4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4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4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4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4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2" t="s">
        <v>845</v>
      </c>
    </row>
    <row r="4" spans="1:4" x14ac:dyDescent="0.25">
      <c r="A4" s="22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3" t="s">
        <v>35</v>
      </c>
      <c r="B5" s="18">
        <v>0.7799999999999998</v>
      </c>
      <c r="C5" s="18">
        <v>9696.9599999999991</v>
      </c>
      <c r="D5" s="18">
        <v>2.6207999999999992E-7</v>
      </c>
    </row>
    <row r="6" spans="1:4" x14ac:dyDescent="0.25">
      <c r="A6" s="23" t="s">
        <v>842</v>
      </c>
      <c r="B6" s="18"/>
      <c r="C6" s="18">
        <v>0</v>
      </c>
      <c r="D6" s="18">
        <v>0</v>
      </c>
    </row>
    <row r="7" spans="1:4" x14ac:dyDescent="0.25">
      <c r="A7" s="23" t="s">
        <v>843</v>
      </c>
      <c r="B7" s="18">
        <v>0.7799999999999998</v>
      </c>
      <c r="C7" s="18">
        <v>9696.9599999999991</v>
      </c>
      <c r="D7" s="18">
        <v>2.6207999999999992E-7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6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1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5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5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5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5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5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5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5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5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5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5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5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5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5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5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5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5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5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5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5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5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5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5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5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5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5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5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5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5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5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5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5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5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5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5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5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5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5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5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5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5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5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5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5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5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5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5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5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5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5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5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5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5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5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5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5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5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5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5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5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5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5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5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5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5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5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5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5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5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5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5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5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5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5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5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5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5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5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5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5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5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5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5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5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5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5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5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5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5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5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5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5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5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5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5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5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5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5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5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5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5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5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5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5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5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5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5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5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5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5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5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5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5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5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5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5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5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5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5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5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5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5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5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5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5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5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5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5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5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5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5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5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5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5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5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5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5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5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5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5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5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5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5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5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5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5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5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5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5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5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5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5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5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5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5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5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5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5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5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5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5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5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5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5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5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5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5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5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Goska</cp:lastModifiedBy>
  <cp:lastPrinted>2010-11-18T22:52:38Z</cp:lastPrinted>
  <dcterms:created xsi:type="dcterms:W3CDTF">2010-11-12T20:51:00Z</dcterms:created>
  <dcterms:modified xsi:type="dcterms:W3CDTF">2012-05-12T13:59:47Z</dcterms:modified>
</cp:coreProperties>
</file>