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<sst xmlns="http://schemas.openxmlformats.org/spreadsheetml/2006/main" count="3262" uniqueCount="891">
  <si>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</si>
  <si>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</si>
  <si>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</si>
  <si>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</si>
  <si>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</si>
  <si>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</si>
  <si>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</si>
  <si>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</si>
  <si>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</si>
  <si>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</si>
  <si>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</si>
  <si>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</si>
  <si>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</si>
  <si>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</si>
  <si>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</si>
  <si>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</si>
  <si>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</si>
  <si>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</si>
  <si>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</si>
  <si>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</si>
  <si>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</si>
  <si>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</si>
  <si>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</si>
  <si>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</si>
  <si>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</si>
  <si>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</si>
  <si>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</si>
  <si>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</si>
  <si>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</si>
  <si>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</si>
  <si>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</si>
  <si>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</si>
  <si>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</si>
  <si>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</si>
  <si>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</si>
  <si>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</si>
  <si>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</si>
  <si>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</si>
  <si>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</si>
  <si>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</si>
  <si>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</si>
  <si>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</si>
  <si>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</si>
  <si>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</si>
  <si>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</si>
  <si>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</si>
  <si>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</si>
  <si>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</si>
  <si>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</si>
  <si>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</si>
  <si>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</si>
  <si>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</si>
  <si>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</si>
  <si>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</si>
  <si>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</si>
  <si>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</si>
  <si>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</si>
  <si>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</si>
  <si>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</si>
  <si>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</si>
  <si>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</si>
  <si>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</si>
  <si>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</si>
  <si>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</si>
  <si>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</si>
  <si>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</si>
  <si>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</si>
  <si>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</si>
  <si>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</si>
  <si>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</si>
  <si>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</si>
  <si>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</si>
  <si>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</si>
  <si>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</si>
  <si>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</si>
  <si>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</si>
  <si>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</si>
  <si>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</si>
  <si>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</si>
  <si>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</si>
  <si>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</si>
  <si>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</si>
  <si>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</si>
  <si>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</si>
  <si>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</si>
  <si>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</si>
  <si>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</si>
  <si>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</si>
  <si>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</si>
  <si>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</si>
  <si>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</si>
  <si>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</si>
  <si>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</si>
  <si>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</si>
  <si>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</si>
  <si>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</si>
  <si>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</si>
  <si>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</si>
  <si>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</si>
  <si>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</si>
  <si>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</si>
  <si>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</si>
  <si>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</si>
  <si>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</si>
  <si>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</si>
  <si>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</si>
  <si>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</si>
  <si>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</si>
  <si>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</si>
  <si>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</si>
  <si>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</si>
  <si>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</si>
  <si>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</si>
  <si>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</si>
  <si>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</si>
  <si>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</si>
  <si>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</si>
  <si>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</si>
  <si>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</si>
  <si>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</si>
  <si>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</si>
  <si>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</si>
  <si>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</si>
  <si>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</si>
  <si>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</si>
  <si>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</si>
  <si>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</si>
  <si>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</si>
  <si>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</si>
  <si>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</si>
  <si>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</si>
  <si>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</si>
  <si>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</si>
  <si>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</si>
  <si>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</si>
  <si>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</si>
  <si>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</si>
  <si>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</si>
  <si>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</si>
  <si>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</si>
  <si>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</si>
  <si>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</si>
  <si>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</si>
  <si>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</si>
  <si>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</si>
  <si>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</si>
  <si>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</si>
  <si>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</si>
  <si>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</si>
  <si>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</si>
  <si>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</si>
  <si>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</si>
  <si>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</si>
  <si>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</si>
  <si>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</si>
  <si>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</si>
  <si>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</si>
  <si>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</si>
  <si>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</si>
  <si>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</si>
  <si>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</si>
  <si>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</si>
  <si>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</si>
  <si>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</si>
  <si>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</si>
  <si>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</si>
  <si>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</si>
  <si>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</si>
  <si>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</si>
  <si>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</si>
  <si>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</si>
  <si>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</si>
  <si>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</si>
  <si>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</si>
  <si>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</si>
  <si>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</si>
  <si>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</si>
  <si>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</si>
  <si>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</si>
  <si>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</si>
  <si>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</si>
  <si>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</si>
  <si>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</si>
  <si>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</si>
  <si>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</si>
  <si>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</si>
  <si>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</si>
  <si>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</si>
  <si>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</si>
  <si>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</si>
  <si>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</si>
  <si>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</si>
  <si>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</si>
  <si>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</si>
  <si>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</si>
  <si>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</si>
  <si>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</si>
  <si>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</si>
  <si>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</si>
  <si>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</si>
  <si>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</si>
  <si>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</si>
  <si>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</si>
  <si>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</si>
  <si>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</si>
  <si>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</si>
  <si>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</si>
  <si>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</si>
  <si>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</si>
  <si>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</si>
  <si>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</si>
  <si>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</si>
  <si>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</si>
  <si>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</si>
  <si>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</si>
  <si>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</si>
  <si>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</si>
  <si>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</si>
  <si>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</si>
  <si>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</si>
  <si>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</si>
  <si>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</si>
  <si>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</si>
  <si>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</si>
  <si>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</si>
  <si>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</si>
  <si>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</si>
  <si>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</si>
  <si>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</si>
  <si>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</si>
  <si>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</si>
  <si>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</si>
  <si>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</si>
  <si>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</si>
  <si>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</si>
  <si>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</si>
  <si>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</si>
  <si>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</si>
  <si>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</si>
  <si>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</si>
  <si>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</si>
  <si>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</si>
  <si>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</si>
  <si>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</si>
  <si>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</si>
  <si>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</si>
  <si>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</si>
  <si>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</si>
  <si>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</si>
  <si>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</si>
  <si>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</si>
  <si>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</si>
  <si>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</si>
  <si>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</si>
  <si>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</si>
  <si>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</si>
  <si>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</si>
  <si>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</si>
  <si>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</si>
  <si>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</si>
  <si>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</si>
  <si>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</si>
  <si>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</si>
  <si>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</si>
  <si>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</si>
  <si>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</si>
  <si>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</si>
  <si>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</si>
  <si>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</si>
  <si>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</si>
  <si>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</si>
  <si>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</si>
  <si>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</si>
  <si>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</si>
  <si>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</si>
  <si>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</si>
  <si>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</si>
  <si>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</si>
  <si>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</si>
  <si>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</si>
  <si>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</si>
  <si>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</si>
  <si>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</si>
  <si>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</si>
  <si>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</si>
  <si>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</si>
  <si>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</si>
  <si>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</si>
  <si>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</si>
  <si>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</si>
  <si>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</si>
  <si>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</si>
  <si>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</si>
  <si>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</si>
  <si>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</si>
  <si>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</si>
  <si>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</si>
  <si>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</si>
  <si>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</si>
  <si>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</si>
  <si>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</si>
  <si>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</si>
  <si>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</si>
  <si>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</si>
  <si>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</si>
  <si>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</si>
  <si>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</si>
  <si>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</si>
  <si>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</si>
  <si>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</si>
  <si>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</si>
  <si>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</si>
  <si>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</si>
  <si>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</si>
  <si>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</si>
  <si>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</si>
  <si>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</si>
  <si>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</si>
  <si>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</si>
  <si>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</si>
  <si>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</si>
  <si>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</si>
  <si>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</si>
  <si>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</si>
  <si>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</si>
  <si>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</si>
  <si>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</si>
  <si>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</si>
  <si>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</si>
  <si>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</si>
  <si>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</si>
  <si>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</si>
  <si>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</si>
  <si>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</si>
  <si>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</si>
  <si>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</si>
  <si>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</si>
  <si>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</si>
  <si>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</si>
  <si>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</si>
  <si>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</si>
  <si>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</si>
  <si>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</si>
  <si>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</si>
  <si>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</si>
  <si>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</si>
  <si>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</si>
  <si>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</si>
  <si>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</si>
  <si>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</si>
  <si>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</si>
  <si>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</si>
  <si>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</si>
  <si>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</si>
  <si>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</si>
  <si>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</si>
  <si>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</si>
  <si>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</si>
  <si>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</si>
  <si>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</si>
  <si>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</si>
  <si>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</si>
  <si>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</si>
  <si>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</si>
  <si>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</si>
  <si>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</si>
  <si>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</si>
  <si>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</si>
  <si>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</si>
  <si>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</si>
  <si>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</si>
  <si>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</si>
  <si>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</si>
  <si>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</si>
  <si>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</si>
  <si>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</si>
  <si>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</si>
  <si>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</si>
  <si>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</si>
  <si>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</si>
  <si>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</si>
  <si>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</si>
  <si>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</si>
  <si>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</si>
  <si>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</si>
  <si>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</si>
  <si>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</si>
  <si>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</si>
  <si>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</si>
  <si>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</si>
  <si>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</si>
  <si>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</si>
  <si>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</si>
  <si>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</si>
  <si>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</si>
  <si>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</si>
  <si>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</si>
  <si>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</si>
  <si>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</si>
  <si>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</si>
  <si>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</si>
  <si>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</si>
  <si>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</si>
  <si>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</si>
  <si>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</si>
  <si>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</si>
  <si>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</si>
  <si>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</si>
  <si>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</si>
  <si>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</si>
  <si>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</si>
  <si>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</si>
  <si>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</si>
  <si>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</si>
  <si>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</si>
  <si>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</si>
  <si>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</si>
  <si>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</si>
  <si>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</si>
  <si>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</si>
  <si>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</si>
  <si>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</si>
  <si>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</si>
  <si>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</si>
  <si>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</si>
  <si>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</si>
  <si>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</si>
  <si>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</si>
  <si>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</si>
  <si>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</si>
  <si>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</si>
  <si>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</si>
  <si>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</si>
  <si>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</si>
  <si>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</si>
  <si>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</si>
  <si>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</si>
  <si>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</si>
  <si>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</si>
  <si>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</si>
  <si>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</si>
  <si>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</si>
  <si>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</si>
  <si>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</si>
  <si>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</si>
  <si>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</si>
  <si>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</si>
  <si>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</si>
  <si>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</si>
  <si>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</si>
  <si>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</si>
  <si>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</si>
  <si>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</si>
  <si>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</si>
  <si>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</si>
  <si>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</si>
  <si>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</si>
  <si>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</si>
  <si>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</si>
  <si>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</si>
  <si>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</si>
  <si>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</si>
  <si>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</si>
  <si>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</si>
  <si>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</si>
  <si>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</si>
  <si>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</si>
  <si>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</si>
  <si>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</si>
  <si>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</si>
  <si>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</si>
  <si>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</si>
  <si>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</si>
  <si>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</si>
  <si>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</si>
  <si>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</si>
  <si>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</si>
  <si>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</si>
  <si>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</si>
  <si>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</si>
  <si>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</si>
  <si>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</si>
  <si>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</si>
  <si>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</si>
  <si>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</si>
  <si>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</si>
  <si>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</si>
  <si>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</si>
  <si>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</si>
  <si>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</si>
  <si>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</si>
  <si>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</si>
  <si>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</si>
  <si>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</si>
  <si>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</si>
  <si>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</si>
  <si>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</si>
  <si>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</si>
  <si>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</si>
  <si>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</si>
  <si>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</si>
  <si>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</si>
  <si>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</si>
  <si>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</si>
  <si>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</si>
  <si>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</si>
  <si>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</si>
  <si>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</si>
  <si>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</si>
  <si>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</si>
  <si>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</si>
  <si>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</si>
  <si>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</si>
  <si>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</si>
  <si>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</si>
  <si>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</si>
  <si>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</si>
  <si>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</si>
  <si>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</si>
  <si>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</si>
  <si>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</si>
  <si>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</si>
  <si>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</si>
  <si>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</si>
  <si>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</si>
  <si>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</si>
  <si>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</si>
  <si>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</si>
  <si>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</si>
  <si>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</si>
  <si>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</si>
  <si>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</si>
  <si>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</si>
  <si>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</si>
  <si>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</si>
  <si>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</si>
  <si>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</si>
  <si>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</si>
  <si>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</si>
  <si>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</si>
  <si>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</si>
  <si>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</si>
  <si>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</si>
  <si>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</si>
  <si>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</si>
  <si>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</si>
  <si>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</si>
  <si>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</si>
  <si>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</si>
  <si>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</si>
  <si>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</si>
  <si>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</si>
  <si>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</si>
  <si>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</si>
  <si>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</si>
  <si>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</si>
  <si>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</si>
  <si>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</si>
  <si>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</si>
  <si>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</si>
  <si>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</si>
  <si>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</si>
  <si>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</si>
  <si>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</si>
  <si>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</si>
  <si>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</si>
  <si>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</si>
  <si>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</si>
  <si>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</si>
  <si>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</si>
  <si>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</si>
  <si>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</si>
  <si>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</si>
  <si>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</si>
  <si>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</si>
  <si>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</si>
  <si>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</si>
  <si>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</si>
  <si>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</si>
  <si>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</si>
  <si>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</si>
  <si>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</si>
  <si>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</si>
  <si>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</si>
  <si>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</si>
  <si>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</si>
  <si>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</si>
  <si>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</si>
  <si>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</si>
  <si>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</si>
  <si>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</si>
  <si>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</si>
  <si>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</si>
  <si>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</si>
  <si>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</si>
  <si>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</si>
  <si>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</si>
  <si>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</si>
  <si>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</si>
  <si>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</si>
  <si>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</si>
  <si>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</si>
  <si>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</si>
  <si>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</si>
  <si>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</si>
  <si>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</si>
  <si>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</si>
  <si>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</si>
  <si>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</si>
  <si>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</si>
  <si>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</si>
  <si>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</si>
  <si>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</si>
  <si>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</si>
  <si>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</si>
  <si>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</si>
  <si>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</si>
  <si>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</si>
  <si>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</si>
  <si>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</si>
  <si>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</si>
  <si>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</si>
  <si>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</si>
  <si>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</si>
  <si>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</si>
  <si>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</si>
  <si>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</si>
  <si>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</si>
  <si>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</si>
  <si>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</si>
  <si>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</si>
  <si>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</si>
  <si>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</si>
  <si>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</si>
  <si>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</si>
  <si>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</si>
  <si>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</si>
  <si>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</si>
  <si>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</si>
  <si>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</si>
  <si>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</si>
  <si>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</si>
  <si>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</si>
  <si>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</si>
  <si>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</si>
  <si>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</si>
  <si>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</si>
  <si>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</si>
  <si>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</si>
  <si>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</si>
  <si>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</si>
  <si>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</si>
  <si>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</si>
  <si>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</si>
  <si>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</si>
  <si>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</si>
  <si>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</si>
  <si>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</si>
  <si>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</si>
  <si>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</si>
  <si>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</si>
  <si>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</si>
  <si>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</si>
  <si>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</si>
  <si>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</si>
  <si>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</si>
  <si>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</si>
  <si>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</si>
  <si>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</si>
  <si>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</si>
  <si>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</si>
  <si>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</si>
  <si>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</si>
  <si>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</si>
  <si>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</si>
  <si>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</si>
  <si>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</si>
  <si>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</si>
  <si>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</si>
  <si>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</si>
  <si>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</si>
  <si>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</si>
  <si>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</si>
  <si>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</si>
  <si>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</si>
  <si>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</si>
  <si>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</si>
  <si>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</si>
  <si>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</si>
  <si>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</si>
  <si>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</si>
  <si>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</si>
  <si>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</si>
  <si>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</si>
  <si>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</si>
  <si>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</si>
  <si>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</si>
  <si>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</si>
  <si>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</si>
  <si>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</si>
  <si>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</si>
  <si>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</si>
  <si>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</si>
  <si>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</si>
  <si>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</si>
  <si>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</si>
  <si>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</si>
  <si>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</si>
  <si>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</si>
  <si>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</si>
  <si>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</si>
  <si>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</si>
  <si>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</si>
  <si>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</si>
  <si>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</si>
  <si>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</si>
  <si>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</si>
  <si>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</si>
  <si>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</si>
  <si>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</si>
  <si>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</si>
  <si>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</si>
  <si>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</si>
  <si>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</si>
  <si>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</si>
  <si>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</si>
  <si>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</si>
  <si>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</si>
  <si>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</si>
  <si>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</si>
  <si>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</si>
  <si>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</si>
  <si>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</si>
  <si>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</si>
  <si>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</si>
  <si>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</si>
  <si>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</si>
  <si>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</si>
  <si>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</si>
  <si>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</si>
  <si>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</si>
  <si>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</si>
  <si>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</si>
  <si>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</si>
  <si>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</si>
  <si>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</si>
  <si>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</si>
  <si>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</si>
  <si>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</si>
  <si>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</si>
  <si>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</si>
  <si>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</si>
  <si>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</si>
  <si>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</si>
  <si>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</si>
  <si>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</si>
  <si>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</si>
  <si>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</si>
  <si>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</si>
  <si>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</si>
  <si>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</si>
  <si>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</si>
  <si>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</si>
  <si>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</si>
  <si>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</si>
  <si>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</si>
  <si>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</si>
  <si>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</si>
  <si>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</si>
  <si>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</si>
  <si>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</si>
  <si>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</si>
  <si>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</si>
  <si>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</si>
  <si>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</si>
  <si>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</si>
  <si>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</si>
  <si>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</si>
  <si>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</si>
  <si>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</si>
  <si>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</si>
  <si>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</si>
  <si>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</si>
  <si>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</si>
  <si>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</si>
  <si>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</si>
  <si>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</si>
  <si>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</si>
  <si>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</si>
  <si>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</si>
  <si>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</si>
  <si>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</si>
  <si>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</si>
  <si>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</si>
  <si>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</si>
  <si>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</si>
  <si>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</si>
  <si>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</si>
  <si>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</si>
  <si>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</si>
  <si>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</si>
  <si>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</si>
  <si>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</si>
  <si>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</si>
  <si>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</si>
  <si>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</si>
  <si>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</si>
  <si>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</si>
  <si>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</si>
  <si>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</si>
  <si>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</si>
  <si>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</si>
  <si>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</si>
  <si>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</si>
  <si>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</si>
  <si>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</si>
  <si>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</si>
  <si>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</si>
  <si>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</si>
  <si>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</si>
  <si>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</si>
  <si>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</si>
  <si>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</si>
  <si>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</si>
  <si>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</si>
  <si>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</si>
  <si>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</si>
  <si>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</si>
  <si>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</si>
  <si>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</si>
  <si>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</si>
  <si>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</si>
  <si>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</si>
  <si>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</si>
  <si>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</si>
  <si>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</si>
  <si>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</si>
  <si>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</si>
  <si>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</si>
  <si>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</si>
  <si>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</si>
  <si>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</si>
  <si>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</si>
  <si>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</si>
  <si>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</si>
  <si>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</si>
  <si>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</si>
  <si>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</si>
  <si>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</si>
  <si>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</si>
  <si>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</si>
  <si>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</si>
  <si>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</si>
  <si>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</si>
  <si>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</si>
  <si>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</si>
  <si>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</si>
  <si>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</si>
  <si>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</si>
  <si>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</si>
  <si>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</si>
  <si>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</si>
  <si>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</si>
  <si>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</si>
  <si>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</si>
  <si>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</si>
  <si>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</si>
  <si>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</si>
  <si>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</si>
  <si>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</si>
  <si>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</si>
  <si>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</si>
  <si>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</si>
  <si>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</si>
  <si>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</si>
  <si>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</si>
  <si>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</si>
  <si>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</si>
  <si>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</si>
  <si>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</si>
  <si>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Singer</t>
  </si>
  <si>
    <t>David</t>
  </si>
  <si>
    <t>LBNL</t>
  </si>
  <si>
    <t>1 Cyclotron Road MS 90-1116</t>
  </si>
  <si>
    <t>dmsinger@lbl.gov</t>
  </si>
  <si>
    <t>Berkeley</t>
  </si>
  <si>
    <t>USA</t>
  </si>
  <si>
    <t>650.575.4270</t>
  </si>
  <si>
    <t>4/2/12</t>
  </si>
  <si>
    <t>11-2</t>
  </si>
  <si>
    <t>solid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</si>
</sst>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6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B21" sqref="B21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/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25</v>
      </c>
    </row>
    <row r="10" spans="1:3">
      <c r="A10" s="17" t="s">
        <v>15</v>
      </c>
      <c r="B10" s="11">
        <v>94720</v>
      </c>
    </row>
    <row r="11" spans="1:3">
      <c r="A11" s="17" t="s">
        <v>809</v>
      </c>
      <c r="B11" s="11" t="s">
        <v>886</v>
      </c>
    </row>
    <row r="12" spans="1:3">
      <c r="A12" s="17" t="s">
        <v>26</v>
      </c>
      <c r="B12" s="22" t="s">
        <v>887</v>
      </c>
    </row>
    <row r="13" spans="1:3">
      <c r="A13" s="17" t="s">
        <v>839</v>
      </c>
      <c r="B13" s="12">
        <v>3589</v>
      </c>
    </row>
    <row r="14" spans="1:3">
      <c r="A14" s="17" t="s">
        <v>16</v>
      </c>
      <c r="B14" s="39" t="s">
        <v>888</v>
      </c>
    </row>
    <row r="15" spans="1:3">
      <c r="A15" s="17" t="s">
        <v>41</v>
      </c>
      <c r="B15" s="40" t="s">
        <v>889</v>
      </c>
      <c r="C15" s="9" t="s">
        <v>854</v>
      </c>
    </row>
    <row r="16" spans="1:3">
      <c r="A16" s="17" t="s">
        <v>40</v>
      </c>
      <c r="B16" s="13">
        <v>41024</v>
      </c>
      <c r="C16" s="9" t="s">
        <v>854</v>
      </c>
    </row>
    <row r="17" spans="1:34">
      <c r="A17" s="17" t="s">
        <v>811</v>
      </c>
      <c r="B17" s="41">
        <v>41027</v>
      </c>
      <c r="C17" s="9" t="s">
        <v>853</v>
      </c>
    </row>
    <row r="18" spans="1:34">
      <c r="A18" s="17" t="s">
        <v>42</v>
      </c>
      <c r="B18" s="11">
        <v>1175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1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1E-3</v>
      </c>
      <c r="D24" s="30">
        <f>IF(Table5[[#This Row],[Mass (g)]]="","",Table5[[#This Row],[Mass (g)]]*VLOOKUP(Table5[[#This Row],[Nuclide]],Doedata,4)*37000000000)</f>
        <v>12.431999999999999</v>
      </c>
      <c r="E24" s="10" t="s">
        <v>890</v>
      </c>
      <c r="F24" s="10" t="s">
        <v>823</v>
      </c>
      <c r="G24" s="10">
        <v>30</v>
      </c>
      <c r="H24" s="10" t="s">
        <v>32</v>
      </c>
      <c r="I24" s="10">
        <v>1</v>
      </c>
      <c r="J24" s="26">
        <f>IF(Table5[[#This Row],[Activity (Bq)]]="","",Table5[[#This Row],[Activity (Bq)]]/37000000000)</f>
        <v>3.3599999999999998E-10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1E-3</v>
      </c>
      <c r="D25" s="30">
        <f>IF(Table5[[#This Row],[Mass (g)]]="","",Table5[[#This Row],[Mass (g)]]*VLOOKUP(Table5[[#This Row],[Nuclide]],Doedata,4)*37000000000)</f>
        <v>12.431999999999999</v>
      </c>
      <c r="E25" s="10" t="s">
        <v>890</v>
      </c>
      <c r="F25" s="10" t="s">
        <v>823</v>
      </c>
      <c r="G25" s="10">
        <v>30</v>
      </c>
      <c r="H25" s="10" t="s">
        <v>32</v>
      </c>
      <c r="I25" s="10">
        <v>1</v>
      </c>
      <c r="J25" s="26">
        <f>IF(Table5[[#This Row],[Activity (Bq)]]="","",Table5[[#This Row],[Activity (Bq)]]/37000000000)</f>
        <v>3.3599999999999998E-10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1E-3</v>
      </c>
      <c r="D26" s="30">
        <f>IF(Table5[[#This Row],[Mass (g)]]="","",Table5[[#This Row],[Mass (g)]]*VLOOKUP(Table5[[#This Row],[Nuclide]],Doedata,4)*37000000000)</f>
        <v>12.431999999999999</v>
      </c>
      <c r="E26" s="10" t="s">
        <v>890</v>
      </c>
      <c r="F26" s="10" t="s">
        <v>823</v>
      </c>
      <c r="G26" s="10">
        <v>30</v>
      </c>
      <c r="H26" s="10" t="s">
        <v>32</v>
      </c>
      <c r="I26" s="10">
        <v>1</v>
      </c>
      <c r="J26" s="26">
        <f>IF(Table5[[#This Row],[Activity (Bq)]]="","",Table5[[#This Row],[Activity (Bq)]]/37000000000)</f>
        <v>3.3599999999999998E-10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1E-3</v>
      </c>
      <c r="D27" s="30">
        <f>IF(Table5[[#This Row],[Mass (g)]]="","",Table5[[#This Row],[Mass (g)]]*VLOOKUP(Table5[[#This Row],[Nuclide]],Doedata,4)*37000000000)</f>
        <v>12.431999999999999</v>
      </c>
      <c r="E27" s="10" t="s">
        <v>890</v>
      </c>
      <c r="F27" s="10" t="s">
        <v>823</v>
      </c>
      <c r="G27" s="10">
        <v>30</v>
      </c>
      <c r="H27" s="10" t="s">
        <v>32</v>
      </c>
      <c r="I27" s="10">
        <v>1</v>
      </c>
      <c r="J27" s="26">
        <f>IF(Table5[[#This Row],[Activity (Bq)]]="","",Table5[[#This Row],[Activity (Bq)]]/37000000000)</f>
        <v>3.3599999999999998E-10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1E-3</v>
      </c>
      <c r="D28" s="30">
        <f>IF(Table5[[#This Row],[Mass (g)]]="","",Table5[[#This Row],[Mass (g)]]*VLOOKUP(Table5[[#This Row],[Nuclide]],Doedata,4)*37000000000)</f>
        <v>12.431999999999999</v>
      </c>
      <c r="E28" s="10" t="s">
        <v>890</v>
      </c>
      <c r="F28" s="10" t="s">
        <v>823</v>
      </c>
      <c r="G28" s="10">
        <v>30</v>
      </c>
      <c r="H28" s="10" t="s">
        <v>32</v>
      </c>
      <c r="I28" s="10">
        <v>1</v>
      </c>
      <c r="J28" s="26">
        <f>IF(Table5[[#This Row],[Activity (Bq)]]="","",Table5[[#This Row],[Activity (Bq)]]/37000000000)</f>
        <v>3.3599999999999998E-10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1E-3</v>
      </c>
      <c r="D29" s="30">
        <f>IF(Table5[[#This Row],[Mass (g)]]="","",Table5[[#This Row],[Mass (g)]]*VLOOKUP(Table5[[#This Row],[Nuclide]],Doedata,4)*37000000000)</f>
        <v>12.431999999999999</v>
      </c>
      <c r="E29" s="10" t="s">
        <v>890</v>
      </c>
      <c r="F29" s="10" t="s">
        <v>823</v>
      </c>
      <c r="G29" s="10">
        <v>30</v>
      </c>
      <c r="H29" s="10" t="s">
        <v>32</v>
      </c>
      <c r="I29" s="10">
        <v>1</v>
      </c>
      <c r="J29" s="26">
        <f>IF(Table5[[#This Row],[Activity (Bq)]]="","",Table5[[#This Row],[Activity (Bq)]]/37000000000)</f>
        <v>3.3599999999999998E-10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DMSinger</cp:lastModifiedBy>
  <cp:lastPrinted>2010-11-18T22:52:38Z</cp:lastPrinted>
  <dcterms:created xsi:type="dcterms:W3CDTF">2010-11-12T20:51:00Z</dcterms:created>
  <dcterms:modified xsi:type="dcterms:W3CDTF">2012-04-24T14:00:36Z</dcterms:modified>
</cp:coreProperties>
</file>