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<sst xmlns="http://schemas.openxmlformats.org/spreadsheetml/2006/main" count="3336" uniqueCount="909">
  <si>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</si>
  <si>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</si>
  <si>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</si>
  <si>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</si>
  <si>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</si>
  <si>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</si>
  <si>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</si>
  <si>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</si>
  <si>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</si>
  <si>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</si>
  <si>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</si>
  <si>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</si>
  <si>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</si>
  <si>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</si>
  <si>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</si>
  <si>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</si>
  <si>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</si>
  <si>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</si>
  <si>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</si>
  <si>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</si>
  <si>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</si>
  <si>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</si>
  <si>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</si>
  <si>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</si>
  <si>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</si>
  <si>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</si>
  <si>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</si>
  <si>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</si>
  <si>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</si>
  <si>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</si>
  <si>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</si>
  <si>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</si>
  <si>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</si>
  <si>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</si>
  <si>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</si>
  <si>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</si>
  <si>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</si>
  <si>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</si>
  <si>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</si>
  <si>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</si>
  <si>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</si>
  <si>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</si>
  <si>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</si>
  <si>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</si>
  <si>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</si>
  <si>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</si>
  <si>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</si>
  <si>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</si>
  <si>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</si>
  <si>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</si>
  <si>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</si>
  <si>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</si>
  <si>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</si>
  <si>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</si>
  <si>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</si>
  <si>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</si>
  <si>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</si>
  <si>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</si>
  <si>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</si>
  <si>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</si>
  <si>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</si>
  <si>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</si>
  <si>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</si>
  <si>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</si>
  <si>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</si>
  <si>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</si>
  <si>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</si>
  <si>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</si>
  <si>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</si>
  <si>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</si>
  <si>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</si>
  <si>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</si>
  <si>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</si>
  <si>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</si>
  <si>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</si>
  <si>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</si>
  <si>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</si>
  <si>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</si>
  <si>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</si>
  <si>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</si>
  <si>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</si>
  <si>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</si>
  <si>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</si>
  <si>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</si>
  <si>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</si>
  <si>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</si>
  <si>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</si>
  <si>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</si>
  <si>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</si>
  <si>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</si>
  <si>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</si>
  <si>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</si>
  <si>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</si>
  <si>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</si>
  <si>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</si>
  <si>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</si>
  <si>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</si>
  <si>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</si>
  <si>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</si>
  <si>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</si>
  <si>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</si>
  <si>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</si>
  <si>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</si>
  <si>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</si>
  <si>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</si>
  <si>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</si>
  <si>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</si>
  <si>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</si>
  <si>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</si>
  <si>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</si>
  <si>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</si>
  <si>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</si>
  <si>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</si>
  <si>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</si>
  <si>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</si>
  <si>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</si>
  <si>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</si>
  <si>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</si>
  <si>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</si>
  <si>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</si>
  <si>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</si>
  <si>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</si>
  <si>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</si>
  <si>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</si>
  <si>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</si>
  <si>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</si>
  <si>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</si>
  <si>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</si>
  <si>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</si>
  <si>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</si>
  <si>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</si>
  <si>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</si>
  <si>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</si>
  <si>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</si>
  <si>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</si>
  <si>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</si>
  <si>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</si>
  <si>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</si>
  <si>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</si>
  <si>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</si>
  <si>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</si>
  <si>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</si>
  <si>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</si>
  <si>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</si>
  <si>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</si>
  <si>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</si>
  <si>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</si>
  <si>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</si>
  <si>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</si>
  <si>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</si>
  <si>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</si>
  <si>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</si>
  <si>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</si>
  <si>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</si>
  <si>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</si>
  <si>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</si>
  <si>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</si>
  <si>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</si>
  <si>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</si>
  <si>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</si>
  <si>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</si>
  <si>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</si>
  <si>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</si>
  <si>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</si>
  <si>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</si>
  <si>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</si>
  <si>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</si>
  <si>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</si>
  <si>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</si>
  <si>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</si>
  <si>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</si>
  <si>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</si>
  <si>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</si>
  <si>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</si>
  <si>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</si>
  <si>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</si>
  <si>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</si>
  <si>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</si>
  <si>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</si>
  <si>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</si>
  <si>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</si>
  <si>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</si>
  <si>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</si>
  <si>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</si>
  <si>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</si>
  <si>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</si>
  <si>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</si>
  <si>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</si>
  <si>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</si>
  <si>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</si>
  <si>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</si>
  <si>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</si>
  <si>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</si>
  <si>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</si>
  <si>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</si>
  <si>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</si>
  <si>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</si>
  <si>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</si>
  <si>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</si>
  <si>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</si>
  <si>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</si>
  <si>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</si>
  <si>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</si>
  <si>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</si>
  <si>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</si>
  <si>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</si>
  <si>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</si>
  <si>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</si>
  <si>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</si>
  <si>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</si>
  <si>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</si>
  <si>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</si>
  <si>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</si>
  <si>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</si>
  <si>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</si>
  <si>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</si>
  <si>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</si>
  <si>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</si>
  <si>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</si>
  <si>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</si>
  <si>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</si>
  <si>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</si>
  <si>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</si>
  <si>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</si>
  <si>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</si>
  <si>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</si>
  <si>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</si>
  <si>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</si>
  <si>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</si>
  <si>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</si>
  <si>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</si>
  <si>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</si>
  <si>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</si>
  <si>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</si>
  <si>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</si>
  <si>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</si>
  <si>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</si>
  <si>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</si>
  <si>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</si>
  <si>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</si>
  <si>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</si>
  <si>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</si>
  <si>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</si>
  <si>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</si>
  <si>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</si>
  <si>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</si>
  <si>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</si>
  <si>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</si>
  <si>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</si>
  <si>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</si>
  <si>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</si>
  <si>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</si>
  <si>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</si>
  <si>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</si>
  <si>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</si>
  <si>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</si>
  <si>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</si>
  <si>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</si>
  <si>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</si>
  <si>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</si>
  <si>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</si>
  <si>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</si>
  <si>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</si>
  <si>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</si>
  <si>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</si>
  <si>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</si>
  <si>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</si>
  <si>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</si>
  <si>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</si>
  <si>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</si>
  <si>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</si>
  <si>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</si>
  <si>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</si>
  <si>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</si>
  <si>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</si>
  <si>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</si>
  <si>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</si>
  <si>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</si>
  <si>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</si>
  <si>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</si>
  <si>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</si>
  <si>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</si>
  <si>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</si>
  <si>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</si>
  <si>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</si>
  <si>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</si>
  <si>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</si>
  <si>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</si>
  <si>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</si>
  <si>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</si>
  <si>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</si>
  <si>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</si>
  <si>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</si>
  <si>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</si>
  <si>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</si>
  <si>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</si>
  <si>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</si>
  <si>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</si>
  <si>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</si>
  <si>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</si>
  <si>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</si>
  <si>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</si>
  <si>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</si>
  <si>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</si>
  <si>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</si>
  <si>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</si>
  <si>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</si>
  <si>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</si>
  <si>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</si>
  <si>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</si>
  <si>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</si>
  <si>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</si>
  <si>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</si>
  <si>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</si>
  <si>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</si>
  <si>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</si>
  <si>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</si>
  <si>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</si>
  <si>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</si>
  <si>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</si>
  <si>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</si>
  <si>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</si>
  <si>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</si>
  <si>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</si>
  <si>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</si>
  <si>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</si>
  <si>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</si>
  <si>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</si>
  <si>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</si>
  <si>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</si>
  <si>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</si>
  <si>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</si>
  <si>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</si>
  <si>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</si>
  <si>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</si>
  <si>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</si>
  <si>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</si>
  <si>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</si>
  <si>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</si>
  <si>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</si>
  <si>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</si>
  <si>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</si>
  <si>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</si>
  <si>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</si>
  <si>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</si>
  <si>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</si>
  <si>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</si>
  <si>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</si>
  <si>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</si>
  <si>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</si>
  <si>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</si>
  <si>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</si>
  <si>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</si>
  <si>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</si>
  <si>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</si>
  <si>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</si>
  <si>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</si>
  <si>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</si>
  <si>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</si>
  <si>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</si>
  <si>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</si>
  <si>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</si>
  <si>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</si>
  <si>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</si>
  <si>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</si>
  <si>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</si>
  <si>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</si>
  <si>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</si>
  <si>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</si>
  <si>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</si>
  <si>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</si>
  <si>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</si>
  <si>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</si>
  <si>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</si>
  <si>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</si>
  <si>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</si>
  <si>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</si>
  <si>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</si>
  <si>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</si>
  <si>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</si>
  <si>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</si>
  <si>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</si>
  <si>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</si>
  <si>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</si>
  <si>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</si>
  <si>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</si>
  <si>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</si>
  <si>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</si>
  <si>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</si>
  <si>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</si>
  <si>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</si>
  <si>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</si>
  <si>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</si>
  <si>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</si>
  <si>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</si>
  <si>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</si>
  <si>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</si>
  <si>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</si>
  <si>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</si>
  <si>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</si>
  <si>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</si>
  <si>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</si>
  <si>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</si>
  <si>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</si>
  <si>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</si>
  <si>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</si>
  <si>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</si>
  <si>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</si>
  <si>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</si>
  <si>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</si>
  <si>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</si>
  <si>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</si>
  <si>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</si>
  <si>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</si>
  <si>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</si>
  <si>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</si>
  <si>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</si>
  <si>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</si>
  <si>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</si>
  <si>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</si>
  <si>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</si>
  <si>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</si>
  <si>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</si>
  <si>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</si>
  <si>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</si>
  <si>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</si>
  <si>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</si>
  <si>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</si>
  <si>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</si>
  <si>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</si>
  <si>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</si>
  <si>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</si>
  <si>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</si>
  <si>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</si>
  <si>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</si>
  <si>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</si>
  <si>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</si>
  <si>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</si>
  <si>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</si>
  <si>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</si>
  <si>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</si>
  <si>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</si>
  <si>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</si>
  <si>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</si>
  <si>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</si>
  <si>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</si>
  <si>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</si>
  <si>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</si>
  <si>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</si>
  <si>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</si>
  <si>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</si>
  <si>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</si>
  <si>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</si>
  <si>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</si>
  <si>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</si>
  <si>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</si>
  <si>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</si>
  <si>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</si>
  <si>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</si>
  <si>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</si>
  <si>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</si>
  <si>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</si>
  <si>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</si>
  <si>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</si>
  <si>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</si>
  <si>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</si>
  <si>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</si>
  <si>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</si>
  <si>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</si>
  <si>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</si>
  <si>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</si>
  <si>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</si>
  <si>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</si>
  <si>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</si>
  <si>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</si>
  <si>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</si>
  <si>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</si>
  <si>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</si>
  <si>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</si>
  <si>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</si>
  <si>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</si>
  <si>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</si>
  <si>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</si>
  <si>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</si>
  <si>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</si>
  <si>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</si>
  <si>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</si>
  <si>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</si>
  <si>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</si>
  <si>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</si>
  <si>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</si>
  <si>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</si>
  <si>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</si>
  <si>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</si>
  <si>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</si>
  <si>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</si>
  <si>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</si>
  <si>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</si>
  <si>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</si>
  <si>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</si>
  <si>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</si>
  <si>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</si>
  <si>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</si>
  <si>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</si>
  <si>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</si>
  <si>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</si>
  <si>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</si>
  <si>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</si>
  <si>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</si>
  <si>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</si>
  <si>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</si>
  <si>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</si>
  <si>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</si>
  <si>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</si>
  <si>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</si>
  <si>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</si>
  <si>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</si>
  <si>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</si>
  <si>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</si>
  <si>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</si>
  <si>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</si>
  <si>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</si>
  <si>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</si>
  <si>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</si>
  <si>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</si>
  <si>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</si>
  <si>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</si>
  <si>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</si>
  <si>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</si>
  <si>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</si>
  <si>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</si>
  <si>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</si>
  <si>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</si>
  <si>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</si>
  <si>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</si>
  <si>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</si>
  <si>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</si>
  <si>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</si>
  <si>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</si>
  <si>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</si>
  <si>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</si>
  <si>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</si>
  <si>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</si>
  <si>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</si>
  <si>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</si>
  <si>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</si>
  <si>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</si>
  <si>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</si>
  <si>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</si>
  <si>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</si>
  <si>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</si>
  <si>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</si>
  <si>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</si>
  <si>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</si>
  <si>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</si>
  <si>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</si>
  <si>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</si>
  <si>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</si>
  <si>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</si>
  <si>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</si>
  <si>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</si>
  <si>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</si>
  <si>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</si>
  <si>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</si>
  <si>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</si>
  <si>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</si>
  <si>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</si>
  <si>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</si>
  <si>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</si>
  <si>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</si>
  <si>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</si>
  <si>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</si>
  <si>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</si>
  <si>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</si>
  <si>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</si>
  <si>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</si>
  <si>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</si>
  <si>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</si>
  <si>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</si>
  <si>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</si>
  <si>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</si>
  <si>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</si>
  <si>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</si>
  <si>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</si>
  <si>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</si>
  <si>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</si>
  <si>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</si>
  <si>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</si>
  <si>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</si>
  <si>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</si>
  <si>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</si>
  <si>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</si>
  <si>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</si>
  <si>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</si>
  <si>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</si>
  <si>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</si>
  <si>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</si>
  <si>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</si>
  <si>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</si>
  <si>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</si>
  <si>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</si>
  <si>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</si>
  <si>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</si>
  <si>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</si>
  <si>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</si>
  <si>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</si>
  <si>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</si>
  <si>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</si>
  <si>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</si>
  <si>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</si>
  <si>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</si>
  <si>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</si>
  <si>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</si>
  <si>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</si>
  <si>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</si>
  <si>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</si>
  <si>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</si>
  <si>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</si>
  <si>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</si>
  <si>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</si>
  <si>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</si>
  <si>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</si>
  <si>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</si>
  <si>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</si>
  <si>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</si>
  <si>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</si>
  <si>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</si>
  <si>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</si>
  <si>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</si>
  <si>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</si>
  <si>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</si>
  <si>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</si>
  <si>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</si>
  <si>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</si>
  <si>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</si>
  <si>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</si>
  <si>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</si>
  <si>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</si>
  <si>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</si>
  <si>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</si>
  <si>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</si>
  <si>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</si>
  <si>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</si>
  <si>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</si>
  <si>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</si>
  <si>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</si>
  <si>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</si>
  <si>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</si>
  <si>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</si>
  <si>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</si>
  <si>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</si>
  <si>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</si>
  <si>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</si>
  <si>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</si>
  <si>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</si>
  <si>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</si>
  <si>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</si>
  <si>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</si>
  <si>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</si>
  <si>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</si>
  <si>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</si>
  <si>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</si>
  <si>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</si>
  <si>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</si>
  <si>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</si>
  <si>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</si>
  <si>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</si>
  <si>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</si>
  <si>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</si>
  <si>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</si>
  <si>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</si>
  <si>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</si>
  <si>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</si>
  <si>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</si>
  <si>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</si>
  <si>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</si>
  <si>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</si>
  <si>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</si>
  <si>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</si>
  <si>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</si>
  <si>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</si>
  <si>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</si>
  <si>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</si>
  <si>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</si>
  <si>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</si>
  <si>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</si>
  <si>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</si>
  <si>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</si>
  <si>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</si>
  <si>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</si>
  <si>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</si>
  <si>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</si>
  <si>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</si>
  <si>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</si>
  <si>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</si>
  <si>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</si>
  <si>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</si>
  <si>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</si>
  <si>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</si>
  <si>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</si>
  <si>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</si>
  <si>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</si>
  <si>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</si>
  <si>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</si>
  <si>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</si>
  <si>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</si>
  <si>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</si>
  <si>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</si>
  <si>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</si>
  <si>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</si>
  <si>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</si>
  <si>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</si>
  <si>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</si>
  <si>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</si>
  <si>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</si>
  <si>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</si>
  <si>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</si>
  <si>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</si>
  <si>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</si>
  <si>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</si>
  <si>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</si>
  <si>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</si>
  <si>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</si>
  <si>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</si>
  <si>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</si>
  <si>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</si>
  <si>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</si>
  <si>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</si>
  <si>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</si>
  <si>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</si>
  <si>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</si>
  <si>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</si>
  <si>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</si>
  <si>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</si>
  <si>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</si>
  <si>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</si>
  <si>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</si>
  <si>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</si>
  <si>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</si>
  <si>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</si>
  <si>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</si>
  <si>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</si>
  <si>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</si>
  <si>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</si>
  <si>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</si>
  <si>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</si>
  <si>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</si>
  <si>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</si>
  <si>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</si>
  <si>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</si>
  <si>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</si>
  <si>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</si>
  <si>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</si>
  <si>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</si>
  <si>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</si>
  <si>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</si>
  <si>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</si>
  <si>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</si>
  <si>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</si>
  <si>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</si>
  <si>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</si>
  <si>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</si>
  <si>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</si>
  <si>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</si>
  <si>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</si>
  <si>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</si>
  <si>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</si>
  <si>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</si>
  <si>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</si>
  <si>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</si>
  <si>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</si>
  <si>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</si>
  <si>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</si>
  <si>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</si>
  <si>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</si>
  <si>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</si>
  <si>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</si>
  <si>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</si>
  <si>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</si>
  <si>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</si>
  <si>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</si>
  <si>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</si>
  <si>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</si>
  <si>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</si>
  <si>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</si>
  <si>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</si>
  <si>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</si>
  <si>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</si>
  <si>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</si>
  <si>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</si>
  <si>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</si>
  <si>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</si>
  <si>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</si>
  <si>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</si>
  <si>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</si>
  <si>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</si>
  <si>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</si>
  <si>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</si>
  <si>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</si>
  <si>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</si>
  <si>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</si>
  <si>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</si>
  <si>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</si>
  <si>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</si>
  <si>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</si>
  <si>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</si>
  <si>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</si>
  <si>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</si>
  <si>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</si>
  <si>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</si>
  <si>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</si>
  <si>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</si>
  <si>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</si>
  <si>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</si>
  <si>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</si>
  <si>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</si>
  <si>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</si>
  <si>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</si>
  <si>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</si>
  <si>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</si>
  <si>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</si>
  <si>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</si>
  <si>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</si>
  <si>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</si>
  <si>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</si>
  <si>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</si>
  <si>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</si>
  <si>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</si>
  <si>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</si>
  <si>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</si>
  <si>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</si>
  <si>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</si>
  <si>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</si>
  <si>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</si>
  <si>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</si>
  <si>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</si>
  <si>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</si>
  <si>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</si>
  <si>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</si>
  <si>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</si>
  <si>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</si>
  <si>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</si>
  <si>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</si>
  <si>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</si>
  <si>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</si>
  <si>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</si>
  <si>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</si>
  <si>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</si>
  <si>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</si>
  <si>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</si>
  <si>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</si>
  <si>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</si>
  <si>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</si>
  <si>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</si>
  <si>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</si>
  <si>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</si>
  <si>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</si>
  <si>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</si>
  <si>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</si>
  <si>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</si>
  <si>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</si>
  <si>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</si>
  <si>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</si>
  <si>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</si>
  <si>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</si>
  <si>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</si>
  <si>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</si>
  <si>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</si>
  <si>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</si>
  <si>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</si>
  <si>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</si>
  <si>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</si>
  <si>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</si>
  <si>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</si>
  <si>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</si>
  <si>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</si>
  <si>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</si>
  <si>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</si>
  <si>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</si>
  <si>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</si>
  <si>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</si>
  <si>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</si>
  <si>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</si>
  <si>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</si>
  <si>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</si>
  <si>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</si>
  <si>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</si>
  <si>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</si>
  <si>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BL4-3 11-2</t>
  </si>
  <si>
    <t>YB_B03_1_U</t>
  </si>
  <si>
    <t>YB_B03_2_U</t>
  </si>
  <si>
    <t>YB_E03_1_U</t>
  </si>
  <si>
    <t>YB_B02_1_U</t>
  </si>
  <si>
    <t>YB_E02_1_U</t>
  </si>
  <si>
    <t>YB_B02_2_U</t>
  </si>
  <si>
    <t>YB_B02_3_U</t>
  </si>
  <si>
    <t>YB_A03_1_U</t>
  </si>
  <si>
    <t>YB_B03_1_S</t>
  </si>
  <si>
    <t>YB_B03_2_S</t>
  </si>
  <si>
    <t>YB_B03_3_S</t>
  </si>
  <si>
    <t>JRC_MUNA_1_U</t>
  </si>
  <si>
    <t>JRC_MUNA_3_U</t>
  </si>
  <si>
    <t>JRC_MUNA_5_U</t>
  </si>
  <si>
    <t>JRC_UNA_1_U</t>
  </si>
  <si>
    <t>JRC_UNA_3_U</t>
  </si>
  <si>
    <t>JRC_UNA_5_U</t>
  </si>
  <si>
    <t>JRC_MUNA_1_S</t>
  </si>
  <si>
    <t>JRC_MUNA_2_S</t>
  </si>
  <si>
    <t>JRC_MUNA_3_S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</si>
</sst>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Normal="100" workbookViewId="0">
      <pane ySplit="23" topLeftCell="A24" activePane="bottomLeft" state="frozenSplit"/>
      <selection activeCell="C5" sqref="C5"/>
      <selection pane="bottomLeft" activeCell="B40" sqref="B40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880</v>
      </c>
    </row>
    <row r="3" spans="1:3" x14ac:dyDescent="0.25">
      <c r="A3" s="16" t="s">
        <v>9</v>
      </c>
      <c r="B3" s="11" t="s">
        <v>881</v>
      </c>
    </row>
    <row r="4" spans="1:3" x14ac:dyDescent="0.25">
      <c r="A4" s="16" t="s">
        <v>12</v>
      </c>
      <c r="B4" s="11" t="s">
        <v>882</v>
      </c>
    </row>
    <row r="5" spans="1:3" x14ac:dyDescent="0.25">
      <c r="A5" s="16" t="s">
        <v>10</v>
      </c>
      <c r="B5" s="11" t="s">
        <v>883</v>
      </c>
      <c r="C5" s="9" t="s">
        <v>875</v>
      </c>
    </row>
    <row r="6" spans="1:3" x14ac:dyDescent="0.25">
      <c r="A6" s="16" t="s">
        <v>11</v>
      </c>
      <c r="B6" s="11"/>
    </row>
    <row r="7" spans="1:3" x14ac:dyDescent="0.25">
      <c r="A7" s="16" t="s">
        <v>879</v>
      </c>
      <c r="B7" s="38" t="s">
        <v>887</v>
      </c>
    </row>
    <row r="8" spans="1:3" x14ac:dyDescent="0.25">
      <c r="A8" s="16" t="s">
        <v>13</v>
      </c>
      <c r="B8" s="21" t="s">
        <v>884</v>
      </c>
    </row>
    <row r="9" spans="1:3" x14ac:dyDescent="0.25">
      <c r="A9" s="16" t="s">
        <v>14</v>
      </c>
      <c r="B9" s="21" t="s">
        <v>885</v>
      </c>
    </row>
    <row r="10" spans="1:3" x14ac:dyDescent="0.25">
      <c r="A10" s="16" t="s">
        <v>15</v>
      </c>
      <c r="B10" s="21">
        <v>48109</v>
      </c>
    </row>
    <row r="11" spans="1:3" x14ac:dyDescent="0.25">
      <c r="A11" s="16" t="s">
        <v>809</v>
      </c>
      <c r="B11" s="21" t="s">
        <v>886</v>
      </c>
    </row>
    <row r="12" spans="1:3" x14ac:dyDescent="0.25">
      <c r="A12" s="16" t="s">
        <v>26</v>
      </c>
      <c r="B12" s="21">
        <v>7343895925</v>
      </c>
    </row>
    <row r="13" spans="1:3" x14ac:dyDescent="0.25">
      <c r="A13" s="16" t="s">
        <v>839</v>
      </c>
      <c r="B13" s="39">
        <v>3408</v>
      </c>
    </row>
    <row r="14" spans="1:3" x14ac:dyDescent="0.25">
      <c r="A14" s="16" t="s">
        <v>16</v>
      </c>
      <c r="B14" s="12">
        <v>40991</v>
      </c>
    </row>
    <row r="15" spans="1:3" x14ac:dyDescent="0.25">
      <c r="A15" s="16" t="s">
        <v>41</v>
      </c>
      <c r="B15" s="40" t="s">
        <v>888</v>
      </c>
      <c r="C15" s="9" t="s">
        <v>854</v>
      </c>
    </row>
    <row r="16" spans="1:3" x14ac:dyDescent="0.25">
      <c r="A16" s="16" t="s">
        <v>40</v>
      </c>
      <c r="B16" s="12">
        <v>40994</v>
      </c>
      <c r="C16" s="9" t="s">
        <v>854</v>
      </c>
    </row>
    <row r="17" spans="1:34" x14ac:dyDescent="0.25">
      <c r="A17" s="16" t="s">
        <v>811</v>
      </c>
      <c r="B17" s="12">
        <v>40996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20</v>
      </c>
      <c r="C19" s="9" t="s">
        <v>43</v>
      </c>
    </row>
    <row r="20" spans="1:34" x14ac:dyDescent="0.25">
      <c r="A20" s="16" t="s">
        <v>808</v>
      </c>
      <c r="B20" s="37"/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900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30</v>
      </c>
      <c r="F24" s="10" t="s">
        <v>823</v>
      </c>
      <c r="G24" s="10">
        <v>1</v>
      </c>
      <c r="H24" s="10" t="s">
        <v>32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901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30</v>
      </c>
      <c r="F25" s="10" t="s">
        <v>823</v>
      </c>
      <c r="G25" s="10">
        <v>1</v>
      </c>
      <c r="H25" s="10" t="s">
        <v>32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902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30</v>
      </c>
      <c r="F26" s="10" t="s">
        <v>823</v>
      </c>
      <c r="G26" s="10">
        <v>1</v>
      </c>
      <c r="H26" s="10" t="s">
        <v>32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903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30</v>
      </c>
      <c r="F27" s="10" t="s">
        <v>823</v>
      </c>
      <c r="G27" s="10">
        <v>1</v>
      </c>
      <c r="H27" s="10" t="s">
        <v>32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904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30</v>
      </c>
      <c r="F28" s="10" t="s">
        <v>823</v>
      </c>
      <c r="G28" s="10">
        <v>1</v>
      </c>
      <c r="H28" s="10" t="s">
        <v>32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 t="s">
        <v>905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30</v>
      </c>
      <c r="F29" s="10" t="s">
        <v>823</v>
      </c>
      <c r="G29" s="10">
        <v>1</v>
      </c>
      <c r="H29" s="10" t="s">
        <v>32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 t="s">
        <v>889</v>
      </c>
      <c r="B30" s="9" t="s">
        <v>849</v>
      </c>
      <c r="C30" s="17">
        <v>4.0000000000000002E-4</v>
      </c>
      <c r="D30" s="29">
        <f>IF(Table5[[#This Row],[Mass (g)]]="","",Table5[[#This Row],[Mass (g)]]*VLOOKUP(Table5[[#This Row],[Nuclide]],Doedata,4)*37000000000)</f>
        <v>10.066987232000001</v>
      </c>
      <c r="E30" s="10" t="s">
        <v>820</v>
      </c>
      <c r="F30" s="10" t="s">
        <v>823</v>
      </c>
      <c r="G30" s="10">
        <v>1</v>
      </c>
      <c r="H30" s="10" t="s">
        <v>32</v>
      </c>
      <c r="I30" s="10">
        <v>1</v>
      </c>
      <c r="J30" s="25">
        <f>IF(Table5[[#This Row],[Activity (Bq)]]="","",Table5[[#This Row],[Activity (Bq)]]/37000000000)</f>
        <v>2.7208073600000002E-10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 t="s">
        <v>890</v>
      </c>
      <c r="B31" s="9" t="s">
        <v>849</v>
      </c>
      <c r="C31" s="17">
        <v>2.0000000000000001E-4</v>
      </c>
      <c r="D31" s="29">
        <f>IF(Table5[[#This Row],[Mass (g)]]="","",Table5[[#This Row],[Mass (g)]]*VLOOKUP(Table5[[#This Row],[Nuclide]],Doedata,4)*37000000000)</f>
        <v>5.0334936160000003</v>
      </c>
      <c r="E31" s="10" t="s">
        <v>820</v>
      </c>
      <c r="F31" s="10" t="s">
        <v>823</v>
      </c>
      <c r="G31" s="10">
        <v>1</v>
      </c>
      <c r="H31" s="10" t="s">
        <v>32</v>
      </c>
      <c r="I31" s="10">
        <v>1</v>
      </c>
      <c r="J31" s="25">
        <f>IF(Table5[[#This Row],[Activity (Bq)]]="","",Table5[[#This Row],[Activity (Bq)]]/37000000000)</f>
        <v>1.3604036800000001E-10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 t="s">
        <v>891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1</v>
      </c>
      <c r="H32" s="10" t="s">
        <v>32</v>
      </c>
      <c r="I32" s="10">
        <v>1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9" t="s">
        <v>892</v>
      </c>
      <c r="B33" s="9" t="s">
        <v>849</v>
      </c>
      <c r="C33" s="17">
        <v>1E-4</v>
      </c>
      <c r="D33" s="29">
        <f>IF(Table5[[#This Row],[Mass (g)]]="","",Table5[[#This Row],[Mass (g)]]*VLOOKUP(Table5[[#This Row],[Nuclide]],Doedata,4)*37000000000)</f>
        <v>2.5167468080000002</v>
      </c>
      <c r="E33" s="10" t="s">
        <v>820</v>
      </c>
      <c r="F33" s="10" t="s">
        <v>823</v>
      </c>
      <c r="G33" s="10">
        <v>1</v>
      </c>
      <c r="H33" s="10" t="s">
        <v>32</v>
      </c>
      <c r="I33" s="10">
        <v>1</v>
      </c>
      <c r="J33" s="25">
        <f>IF(Table5[[#This Row],[Activity (Bq)]]="","",Table5[[#This Row],[Activity (Bq)]]/37000000000)</f>
        <v>6.8020184000000004E-11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9" t="s">
        <v>893</v>
      </c>
      <c r="B34" s="9" t="s">
        <v>849</v>
      </c>
      <c r="C34" s="17">
        <v>1E-4</v>
      </c>
      <c r="D34" s="29">
        <f>IF(Table5[[#This Row],[Mass (g)]]="","",Table5[[#This Row],[Mass (g)]]*VLOOKUP(Table5[[#This Row],[Nuclide]],Doedata,4)*37000000000)</f>
        <v>2.5167468080000002</v>
      </c>
      <c r="E34" s="10" t="s">
        <v>820</v>
      </c>
      <c r="F34" s="10" t="s">
        <v>823</v>
      </c>
      <c r="G34" s="10">
        <v>1</v>
      </c>
      <c r="H34" s="10" t="s">
        <v>32</v>
      </c>
      <c r="I34" s="10">
        <v>1</v>
      </c>
      <c r="J34" s="25">
        <f>IF(Table5[[#This Row],[Activity (Bq)]]="","",Table5[[#This Row],[Activity (Bq)]]/37000000000)</f>
        <v>6.8020184000000004E-11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9" t="s">
        <v>894</v>
      </c>
      <c r="B35" s="9" t="s">
        <v>849</v>
      </c>
      <c r="C35" s="17">
        <v>2.9999999999999997E-4</v>
      </c>
      <c r="D35" s="29">
        <f>IF(Table5[[#This Row],[Mass (g)]]="","",Table5[[#This Row],[Mass (g)]]*VLOOKUP(Table5[[#This Row],[Nuclide]],Doedata,4)*37000000000)</f>
        <v>7.5502404239999992</v>
      </c>
      <c r="E35" s="10" t="s">
        <v>820</v>
      </c>
      <c r="F35" s="10" t="s">
        <v>823</v>
      </c>
      <c r="G35" s="10">
        <v>1</v>
      </c>
      <c r="H35" s="10" t="s">
        <v>32</v>
      </c>
      <c r="I35" s="10">
        <v>1</v>
      </c>
      <c r="J35" s="25">
        <f>IF(Table5[[#This Row],[Activity (Bq)]]="","",Table5[[#This Row],[Activity (Bq)]]/37000000000)</f>
        <v>2.0406055199999997E-10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9" t="s">
        <v>895</v>
      </c>
      <c r="B36" s="9" t="s">
        <v>849</v>
      </c>
      <c r="C36" s="17">
        <v>2.0000000000000001E-4</v>
      </c>
      <c r="D36" s="29">
        <f>IF(Table5[[#This Row],[Mass (g)]]="","",Table5[[#This Row],[Mass (g)]]*VLOOKUP(Table5[[#This Row],[Nuclide]],Doedata,4)*37000000000)</f>
        <v>5.0334936160000003</v>
      </c>
      <c r="E36" s="10" t="s">
        <v>820</v>
      </c>
      <c r="F36" s="10" t="s">
        <v>823</v>
      </c>
      <c r="G36" s="10">
        <v>1</v>
      </c>
      <c r="H36" s="10" t="s">
        <v>32</v>
      </c>
      <c r="I36" s="10">
        <v>1</v>
      </c>
      <c r="J36" s="25">
        <f>IF(Table5[[#This Row],[Activity (Bq)]]="","",Table5[[#This Row],[Activity (Bq)]]/37000000000)</f>
        <v>1.3604036800000001E-10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9" t="s">
        <v>896</v>
      </c>
      <c r="B37" s="9" t="s">
        <v>849</v>
      </c>
      <c r="C37" s="17">
        <v>1E-4</v>
      </c>
      <c r="D37" s="29">
        <f>IF(Table5[[#This Row],[Mass (g)]]="","",Table5[[#This Row],[Mass (g)]]*VLOOKUP(Table5[[#This Row],[Nuclide]],Doedata,4)*37000000000)</f>
        <v>2.5167468080000002</v>
      </c>
      <c r="E37" s="10" t="s">
        <v>820</v>
      </c>
      <c r="F37" s="10" t="s">
        <v>823</v>
      </c>
      <c r="G37" s="10">
        <v>1</v>
      </c>
      <c r="H37" s="10" t="s">
        <v>32</v>
      </c>
      <c r="I37" s="10">
        <v>1</v>
      </c>
      <c r="J37" s="25">
        <f>IF(Table5[[#This Row],[Activity (Bq)]]="","",Table5[[#This Row],[Activity (Bq)]]/37000000000)</f>
        <v>6.8020184000000004E-11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9" t="s">
        <v>906</v>
      </c>
      <c r="B38" s="9" t="s">
        <v>849</v>
      </c>
      <c r="C38" s="17">
        <v>1E-4</v>
      </c>
      <c r="D38" s="29">
        <f>IF(Table5[[#This Row],[Mass (g)]]="","",Table5[[#This Row],[Mass (g)]]*VLOOKUP(Table5[[#This Row],[Nuclide]],Doedata,4)*37000000000)</f>
        <v>2.5167468080000002</v>
      </c>
      <c r="E38" s="10" t="s">
        <v>30</v>
      </c>
      <c r="F38" s="10" t="s">
        <v>823</v>
      </c>
      <c r="G38" s="10">
        <v>1</v>
      </c>
      <c r="H38" s="10" t="s">
        <v>873</v>
      </c>
      <c r="I38" s="10">
        <v>1</v>
      </c>
      <c r="J38" s="25">
        <f>IF(Table5[[#This Row],[Activity (Bq)]]="","",Table5[[#This Row],[Activity (Bq)]]/37000000000)</f>
        <v>6.8020184000000004E-11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9" t="s">
        <v>907</v>
      </c>
      <c r="B39" s="9" t="s">
        <v>849</v>
      </c>
      <c r="C39" s="17">
        <v>1E-4</v>
      </c>
      <c r="D39" s="29">
        <f>IF(Table5[[#This Row],[Mass (g)]]="","",Table5[[#This Row],[Mass (g)]]*VLOOKUP(Table5[[#This Row],[Nuclide]],Doedata,4)*37000000000)</f>
        <v>2.5167468080000002</v>
      </c>
      <c r="E39" s="10" t="s">
        <v>30</v>
      </c>
      <c r="F39" s="10" t="s">
        <v>823</v>
      </c>
      <c r="G39" s="10">
        <v>1</v>
      </c>
      <c r="H39" s="10" t="s">
        <v>873</v>
      </c>
      <c r="I39" s="10">
        <v>1</v>
      </c>
      <c r="J39" s="25">
        <f>IF(Table5[[#This Row],[Activity (Bq)]]="","",Table5[[#This Row],[Activity (Bq)]]/37000000000)</f>
        <v>6.8020184000000004E-11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9" t="s">
        <v>908</v>
      </c>
      <c r="B40" s="9" t="s">
        <v>849</v>
      </c>
      <c r="C40" s="17">
        <v>1E-4</v>
      </c>
      <c r="D40" s="29">
        <f>IF(Table5[[#This Row],[Mass (g)]]="","",Table5[[#This Row],[Mass (g)]]*VLOOKUP(Table5[[#This Row],[Nuclide]],Doedata,4)*37000000000)</f>
        <v>2.5167468080000002</v>
      </c>
      <c r="E40" s="10" t="s">
        <v>30</v>
      </c>
      <c r="F40" s="10" t="s">
        <v>823</v>
      </c>
      <c r="G40" s="10">
        <v>1</v>
      </c>
      <c r="H40" s="10" t="s">
        <v>873</v>
      </c>
      <c r="I40" s="10">
        <v>1</v>
      </c>
      <c r="J40" s="25">
        <f>IF(Table5[[#This Row],[Activity (Bq)]]="","",Table5[[#This Row],[Activity (Bq)]]/37000000000)</f>
        <v>6.8020184000000004E-11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9" t="s">
        <v>897</v>
      </c>
      <c r="B41" s="9" t="s">
        <v>849</v>
      </c>
      <c r="C41" s="17">
        <v>2.0000000000000001E-4</v>
      </c>
      <c r="D41" s="29">
        <f>IF(Table5[[#This Row],[Mass (g)]]="","",Table5[[#This Row],[Mass (g)]]*VLOOKUP(Table5[[#This Row],[Nuclide]],Doedata,4)*37000000000)</f>
        <v>5.0334936160000003</v>
      </c>
      <c r="E41" s="10" t="s">
        <v>820</v>
      </c>
      <c r="F41" s="10" t="s">
        <v>823</v>
      </c>
      <c r="G41" s="10">
        <v>1</v>
      </c>
      <c r="H41" s="10" t="s">
        <v>873</v>
      </c>
      <c r="I41" s="10">
        <v>1</v>
      </c>
      <c r="J41" s="25">
        <f>IF(Table5[[#This Row],[Activity (Bq)]]="","",Table5[[#This Row],[Activity (Bq)]]/37000000000)</f>
        <v>1.3604036800000001E-10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9" t="s">
        <v>898</v>
      </c>
      <c r="B42" s="9" t="s">
        <v>849</v>
      </c>
      <c r="C42" s="17">
        <v>2.0000000000000001E-4</v>
      </c>
      <c r="D42" s="29">
        <f>IF(Table5[[#This Row],[Mass (g)]]="","",Table5[[#This Row],[Mass (g)]]*VLOOKUP(Table5[[#This Row],[Nuclide]],Doedata,4)*37000000000)</f>
        <v>5.0334936160000003</v>
      </c>
      <c r="E42" s="10" t="s">
        <v>820</v>
      </c>
      <c r="F42" s="10" t="s">
        <v>823</v>
      </c>
      <c r="G42" s="10">
        <v>1</v>
      </c>
      <c r="H42" s="10" t="s">
        <v>873</v>
      </c>
      <c r="I42" s="10">
        <v>1</v>
      </c>
      <c r="J42" s="25">
        <f>IF(Table5[[#This Row],[Activity (Bq)]]="","",Table5[[#This Row],[Activity (Bq)]]/37000000000)</f>
        <v>1.3604036800000001E-10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9" t="s">
        <v>899</v>
      </c>
      <c r="B43" s="9" t="s">
        <v>849</v>
      </c>
      <c r="C43" s="17">
        <v>2.0000000000000001E-4</v>
      </c>
      <c r="D43" s="29">
        <f>IF(Table5[[#This Row],[Mass (g)]]="","",Table5[[#This Row],[Mass (g)]]*VLOOKUP(Table5[[#This Row],[Nuclide]],Doedata,4)*37000000000)</f>
        <v>5.0334936160000003</v>
      </c>
      <c r="E43" s="10" t="s">
        <v>820</v>
      </c>
      <c r="F43" s="10" t="s">
        <v>823</v>
      </c>
      <c r="G43" s="10">
        <v>1</v>
      </c>
      <c r="H43" s="10" t="s">
        <v>873</v>
      </c>
      <c r="I43" s="10">
        <v>1</v>
      </c>
      <c r="J43" s="25">
        <f>IF(Table5[[#This Row],[Activity (Bq)]]="","",Table5[[#This Row],[Activity (Bq)]]/37000000000)</f>
        <v>1.3604036800000001E-10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 x14ac:dyDescent="0.25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 x14ac:dyDescent="0.25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 x14ac:dyDescent="0.25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842</v>
      </c>
      <c r="B5" s="18"/>
      <c r="C5" s="18">
        <v>0</v>
      </c>
      <c r="D5" s="18">
        <v>0</v>
      </c>
    </row>
    <row r="6" spans="1:4" x14ac:dyDescent="0.25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Julian</cp:lastModifiedBy>
  <cp:lastPrinted>2010-11-18T22:52:38Z</cp:lastPrinted>
  <dcterms:created xsi:type="dcterms:W3CDTF">2010-11-12T20:51:00Z</dcterms:created>
  <dcterms:modified xsi:type="dcterms:W3CDTF">2012-03-23T17:37:35Z</dcterms:modified>
</cp:coreProperties>
</file>